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 name="附件9" sheetId="9" r:id="rId9"/>
    <sheet name="附件10" sheetId="10" r:id="rId10"/>
    <sheet name="附件11" sheetId="11" r:id="rId11"/>
    <sheet name="附件12" sheetId="12" r:id="rId12"/>
    <sheet name="附件13" sheetId="13" r:id="rId13"/>
    <sheet name="附件14" sheetId="14" r:id="rId14"/>
    <sheet name="附件15" sheetId="15" r:id="rId15"/>
    <sheet name="附件16" sheetId="16" r:id="rId16"/>
  </sheets>
  <definedNames>
    <definedName name="_xlnm.Print_Area" localSheetId="12">'附件13'!$A$1:$F$15</definedName>
    <definedName name="_xlnm.Print_Area" localSheetId="8">'附件9'!$A$1:$G$80</definedName>
    <definedName name="_xlnm.Print_Titles" localSheetId="12">'附件13'!$1:$5</definedName>
    <definedName name="_xlnm.Print_Titles" localSheetId="13">'附件14'!$1:$4</definedName>
    <definedName name="_xlnm.Print_Titles" localSheetId="6">'附件7'!$1:$5</definedName>
    <definedName name="_xlnm.Print_Titles" localSheetId="7">'附件8'!$1:$4</definedName>
    <definedName name="_xlnm.Print_Titles" localSheetId="8">'附件9'!$1:$5</definedName>
    <definedName name="_xlnm._FilterDatabase" localSheetId="6" hidden="1">'附件7'!$A$6:$G$808</definedName>
    <definedName name="_xlnm._FilterDatabase" localSheetId="7" hidden="1">'附件8'!$A$5:$IU$63</definedName>
    <definedName name="_xlnm._FilterDatabase" localSheetId="8" hidden="1">'附件9'!$A$5:$J$80</definedName>
    <definedName name="_xlnm._FilterDatabase" localSheetId="10" hidden="1">'附件11'!$A$5:$K$15</definedName>
    <definedName name="_xlnm._FilterDatabase" localSheetId="13" hidden="1">'附件14'!$A$5:$IS$101</definedName>
  </definedNames>
  <calcPr fullCalcOnLoad="1"/>
</workbook>
</file>

<file path=xl/sharedStrings.xml><?xml version="1.0" encoding="utf-8"?>
<sst xmlns="http://schemas.openxmlformats.org/spreadsheetml/2006/main" count="2776" uniqueCount="1570">
  <si>
    <t>附件1</t>
  </si>
  <si>
    <t>大城县2021年第二次调整预算明细表</t>
  </si>
  <si>
    <t>单位：万元</t>
  </si>
  <si>
    <t>大城县2021年收入调整项目</t>
  </si>
  <si>
    <t>金额</t>
  </si>
  <si>
    <t>大城县2021年支出调整项目</t>
  </si>
  <si>
    <t>备注</t>
  </si>
  <si>
    <t>一般公共预算</t>
  </si>
  <si>
    <t>新增财力</t>
  </si>
  <si>
    <t>拟调减财政结转资金</t>
  </si>
  <si>
    <t>拟调减财政结转项目资金（一般公共预算）</t>
  </si>
  <si>
    <t>拟动用预算稳定调节基金</t>
  </si>
  <si>
    <t>拟调减年初预算安排</t>
  </si>
  <si>
    <t>拟调减本年上级项目资金（一般公共预算）</t>
  </si>
  <si>
    <t>拟收回以前年度资金</t>
  </si>
  <si>
    <t>拟调减2021年年初本级预算安排财政支出（一般公共预算）</t>
  </si>
  <si>
    <t>拟收回部门结转资金</t>
  </si>
  <si>
    <t>拟调增项目</t>
  </si>
  <si>
    <t>预留调资</t>
  </si>
  <si>
    <t>合计</t>
  </si>
  <si>
    <t>政府性基金预算</t>
  </si>
  <si>
    <t>拟收回部门结转资金（政府性基金）</t>
  </si>
  <si>
    <t>拟调减财政结转项目资金（政府性基金）</t>
  </si>
  <si>
    <t>拟调减本年上级项目资金（政府性基金）</t>
  </si>
  <si>
    <t>拟调减2021年年初本级预算安排财政支出 （政府性基金）</t>
  </si>
  <si>
    <t>政府专项债券资金</t>
  </si>
  <si>
    <t>拟安排政府专项债券资金项目支出</t>
  </si>
  <si>
    <t>大城县环城水系综合治理工程项目资金</t>
  </si>
  <si>
    <t>大城县传染病医院建设工程项目</t>
  </si>
  <si>
    <t>大城县医院迁建项目</t>
  </si>
  <si>
    <t>武汉北路道路工程项目</t>
  </si>
  <si>
    <t>抗疫特别国债资金</t>
  </si>
  <si>
    <t>拟安排抗疫特别国债资金项目支出</t>
  </si>
  <si>
    <t>大城县医院方舱CT购置项目</t>
  </si>
  <si>
    <t>大城县医院核酸检测基地及增设传染病房建设项目</t>
  </si>
  <si>
    <t>大城县医院核酸快检设备购置项目</t>
  </si>
  <si>
    <t>大城县第一中学图书档案馆项目</t>
  </si>
  <si>
    <t>大城县中医院重点人群核酸检测补助</t>
  </si>
  <si>
    <t>大城县医院重点人群核酸检测补助</t>
  </si>
  <si>
    <t>附件2</t>
  </si>
  <si>
    <t>大城县2021年政府专项债券和抗疫特别国债使用方案（草案）</t>
  </si>
  <si>
    <t>项目名称</t>
  </si>
  <si>
    <t>项目单位</t>
  </si>
  <si>
    <t>科目编码</t>
  </si>
  <si>
    <t>功能分类科目</t>
  </si>
  <si>
    <t>政府经济分类科目</t>
  </si>
  <si>
    <t>一、政府专项债券资金</t>
  </si>
  <si>
    <t>县水务局</t>
  </si>
  <si>
    <t>[2290402]
其他地方自行试点项目收益专项债券收入安排的支出</t>
  </si>
  <si>
    <t>[50402]
基础设施建设</t>
  </si>
  <si>
    <t>县卫健局</t>
  </si>
  <si>
    <t>[50602]
资本性支出（二）</t>
  </si>
  <si>
    <t>经开区</t>
  </si>
  <si>
    <t>二、抗疫特别国债资金</t>
  </si>
  <si>
    <t>[2100201]
综合医院</t>
  </si>
  <si>
    <t>[50601]
资本性支出（一）</t>
  </si>
  <si>
    <t>县教体局</t>
  </si>
  <si>
    <t>[2070104]
图书馆</t>
  </si>
  <si>
    <t>[50301]
房屋建筑物购建</t>
  </si>
  <si>
    <t>[2100202]
中医（民族）医院</t>
  </si>
  <si>
    <t>[50501]
工资福利支出</t>
  </si>
  <si>
    <t>附件3</t>
  </si>
  <si>
    <t>大城县2021年发行债券项目安排及偿债计划表</t>
  </si>
  <si>
    <t>序号</t>
  </si>
  <si>
    <t>债券名称</t>
  </si>
  <si>
    <t>债券项目</t>
  </si>
  <si>
    <t>债券发行代码</t>
  </si>
  <si>
    <t>债券类型</t>
  </si>
  <si>
    <t>发行时间</t>
  </si>
  <si>
    <t>利率（%）</t>
  </si>
  <si>
    <t>期限（年）</t>
  </si>
  <si>
    <t>付息安排</t>
  </si>
  <si>
    <t>还本安排</t>
  </si>
  <si>
    <t>（一般/专项）</t>
  </si>
  <si>
    <t>（具体年月）</t>
  </si>
  <si>
    <t>2021年河北省高质量发展专项债券（二十三期）-2021年河北省政府专项债券（五十期）</t>
  </si>
  <si>
    <t>大城县环城水系综合治理工程项目</t>
  </si>
  <si>
    <t>专项</t>
  </si>
  <si>
    <t>半年一次</t>
  </si>
  <si>
    <t>后十年还本</t>
  </si>
  <si>
    <t>2021年河北省高质量发展专项债券（十八期）-2021年河北省政府专项债券（四十三期）</t>
  </si>
  <si>
    <t>2021年河北省高质量发展专项债券（十七期）-2021年河北省政府专项债券（四十二期）</t>
  </si>
  <si>
    <t>一年一次</t>
  </si>
  <si>
    <t>后四年还本</t>
  </si>
  <si>
    <t>DEBT_T_XXGK_XEYE</t>
  </si>
  <si>
    <t xml:space="preserve"> AND T.AD_CODE_GK=131025 AND T.SET_YEAR_GK=2021</t>
  </si>
  <si>
    <t>上年债务限额及余额决算</t>
  </si>
  <si>
    <t>AD_CODE_GK#131025</t>
  </si>
  <si>
    <t>SET_YEAR_GK#2021</t>
  </si>
  <si>
    <t>SET_YEAR#2020</t>
  </si>
  <si>
    <t>AD_CODE#</t>
  </si>
  <si>
    <t>AD_NAME#</t>
  </si>
  <si>
    <t>YBXE_Y1#</t>
  </si>
  <si>
    <t>ZXXE_Y1#</t>
  </si>
  <si>
    <t>YBYE_Y1#</t>
  </si>
  <si>
    <t>ZXYE_Y1#</t>
  </si>
  <si>
    <t>附件4</t>
  </si>
  <si>
    <t>大城县2020年地方政府债务限额及余额决算情况表</t>
  </si>
  <si>
    <t>单位：亿元</t>
  </si>
  <si>
    <t>地   区</t>
  </si>
  <si>
    <t>2020年债务限额</t>
  </si>
  <si>
    <t>2020年债务余额（决算数）</t>
  </si>
  <si>
    <t>一般债务</t>
  </si>
  <si>
    <t>专项债务</t>
  </si>
  <si>
    <t>公  式</t>
  </si>
  <si>
    <t>A=B+C</t>
  </si>
  <si>
    <t>B</t>
  </si>
  <si>
    <t>C</t>
  </si>
  <si>
    <t>D=E+F</t>
  </si>
  <si>
    <t>E</t>
  </si>
  <si>
    <t>F</t>
  </si>
  <si>
    <t>VALID#</t>
  </si>
  <si>
    <t>131025</t>
  </si>
  <si>
    <t>大城县</t>
  </si>
  <si>
    <t>DEBT_T_XXGK_ZQSY</t>
  </si>
  <si>
    <t>AD_CODE#131025</t>
  </si>
  <si>
    <t>AD_NAME#131025 大城县</t>
  </si>
  <si>
    <t>XM_NAME#</t>
  </si>
  <si>
    <t>XM_CODE#</t>
  </si>
  <si>
    <t>XMLX_NAME#</t>
  </si>
  <si>
    <t>ZGBM_NAME#</t>
  </si>
  <si>
    <t>AG_NAME#</t>
  </si>
  <si>
    <t>ZWLB_NAME#</t>
  </si>
  <si>
    <t>ZQGM_AMT#</t>
  </si>
  <si>
    <t>FX_DATE#</t>
  </si>
  <si>
    <t>附件5</t>
  </si>
  <si>
    <t>大城县2020年地方政府债券使用情况表</t>
  </si>
  <si>
    <t>项目编号</t>
  </si>
  <si>
    <t>项目领域</t>
  </si>
  <si>
    <t>项目主管部门</t>
  </si>
  <si>
    <t>项目实施单位</t>
  </si>
  <si>
    <t>债券性质</t>
  </si>
  <si>
    <t>债券规模</t>
  </si>
  <si>
    <t>发行时间（年/月）</t>
  </si>
  <si>
    <t>大城县农村公路改造工程（一期）</t>
  </si>
  <si>
    <t>P19131025-0004</t>
  </si>
  <si>
    <t>农村公路</t>
  </si>
  <si>
    <t>交通</t>
  </si>
  <si>
    <t>大城县交通运输局</t>
  </si>
  <si>
    <t>一般债券</t>
  </si>
  <si>
    <t>2020-08</t>
  </si>
  <si>
    <t>2020-03</t>
  </si>
  <si>
    <t>大城县民兵训练基地新建项目</t>
  </si>
  <si>
    <t>P19131025-0002</t>
  </si>
  <si>
    <t>其他政权建设</t>
  </si>
  <si>
    <t>民兵训练基地</t>
  </si>
  <si>
    <t>大城县民兵训练基地</t>
  </si>
  <si>
    <t>大城县农村公路改造工程（二期）</t>
  </si>
  <si>
    <t>P20131025-0001</t>
  </si>
  <si>
    <t>大城县工业园区一期路网B标段</t>
  </si>
  <si>
    <t>P20131025-0002</t>
  </si>
  <si>
    <t>道路</t>
  </si>
  <si>
    <t>财政</t>
  </si>
  <si>
    <t>大城县财政局</t>
  </si>
  <si>
    <t>其他自平衡专项债券</t>
  </si>
  <si>
    <t>2020-10</t>
  </si>
  <si>
    <t>P17131025-0002</t>
  </si>
  <si>
    <t>普通高中</t>
  </si>
  <si>
    <t>教育</t>
  </si>
  <si>
    <t>大城县教育和体育局</t>
  </si>
  <si>
    <t>DEBT_T_XXGK_FX_HBFXJS</t>
  </si>
  <si>
    <t>XM_TYPE#</t>
  </si>
  <si>
    <t>AD_BDQ#</t>
  </si>
  <si>
    <t>AD_BJ#</t>
  </si>
  <si>
    <t>附件6</t>
  </si>
  <si>
    <t>大城县2020年地方政府债务发行及还本付息情况表</t>
  </si>
  <si>
    <t>项目</t>
  </si>
  <si>
    <t>本地区</t>
  </si>
  <si>
    <t>本级</t>
  </si>
  <si>
    <t>YE_Y2</t>
  </si>
  <si>
    <t>一、2019年末地方政府债务余额</t>
  </si>
  <si>
    <t>YBYE_Y2</t>
  </si>
  <si>
    <t xml:space="preserve">  其中：一般债务</t>
  </si>
  <si>
    <t>ZXYE_Y2</t>
  </si>
  <si>
    <t xml:space="preserve">     专项债务</t>
  </si>
  <si>
    <t>XE_Y2</t>
  </si>
  <si>
    <t>二、2019年地方政府债务限额</t>
  </si>
  <si>
    <t>YBXE_Y2</t>
  </si>
  <si>
    <t>ZXXE_Y2</t>
  </si>
  <si>
    <t>FXYB</t>
  </si>
  <si>
    <t>三、2020年地方政府债务发行决算数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</si>
  <si>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</si>
  <si>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</si>
  <si>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</si>
  <si>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</si>
  <si>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</si>
  <si>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</si>
  <si>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</si>
  <si>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</si>
  <si>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</si>
  <si>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</si>
  <si>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</si>
  <si>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</si>
  <si>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</si>
  <si>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</si>
  <si>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四、2020年地方政府债务还本决算数</t>
  </si>
  <si>
    <t>YBHB_Y1</t>
  </si>
  <si>
    <t xml:space="preserve">     一般债务</t>
  </si>
  <si>
    <t>ZXHB_Y1</t>
  </si>
  <si>
    <t>FX_Y1</t>
  </si>
  <si>
    <t>五、2020年地方政府债务付息决算数</t>
  </si>
  <si>
    <t>YBFX_Y1</t>
  </si>
  <si>
    <t>ZXFX_Y1</t>
  </si>
  <si>
    <t>YE_Y1</t>
  </si>
  <si>
    <t>六、2020年末地方政府债务余额决算数</t>
  </si>
  <si>
    <t>YBYE_Y1</t>
  </si>
  <si>
    <t>ZXYE_Y1</t>
  </si>
  <si>
    <t>XE_Y1</t>
  </si>
  <si>
    <t>七、2020年地方政府债务限额</t>
  </si>
  <si>
    <t>YBXE_Y1</t>
  </si>
  <si>
    <t>ZXXE_Y1</t>
  </si>
  <si>
    <t>附件7</t>
  </si>
  <si>
    <t>大城县拟调减2021年本级一般公共预算支出情况表</t>
  </si>
  <si>
    <t>申请收回项目名称</t>
  </si>
  <si>
    <t>调整预算数</t>
  </si>
  <si>
    <t>申请收回金额</t>
  </si>
  <si>
    <t>功能分类编码</t>
  </si>
  <si>
    <t>人员类项目</t>
  </si>
  <si>
    <t>2021年日常公用经费项目</t>
  </si>
  <si>
    <t>县人大</t>
  </si>
  <si>
    <t>人大代表活动经费</t>
  </si>
  <si>
    <t>[2010106]</t>
  </si>
  <si>
    <t>十六届人大五次会议经费</t>
  </si>
  <si>
    <t>[2010104]</t>
  </si>
  <si>
    <t>人大专职常委办公经费</t>
  </si>
  <si>
    <t>[2010102]</t>
  </si>
  <si>
    <t>离退休经费</t>
  </si>
  <si>
    <t>人大换届选举经费</t>
  </si>
  <si>
    <t>培训经费</t>
  </si>
  <si>
    <t>十七届人大一次会议经费</t>
  </si>
  <si>
    <t>人大办公经费</t>
  </si>
  <si>
    <t>县政协</t>
  </si>
  <si>
    <t>老干部经费</t>
  </si>
  <si>
    <t>[2010202]</t>
  </si>
  <si>
    <t>委员视察</t>
  </si>
  <si>
    <t>[2010205]</t>
  </si>
  <si>
    <t>政协九届五次会议</t>
  </si>
  <si>
    <t>[2010204]</t>
  </si>
  <si>
    <t>政协常委会会议</t>
  </si>
  <si>
    <t>专题调研</t>
  </si>
  <si>
    <t>[2010206]</t>
  </si>
  <si>
    <t>委员活动室建设</t>
  </si>
  <si>
    <t>委员培训</t>
  </si>
  <si>
    <t>政协十届一次会议费</t>
  </si>
  <si>
    <t>政协办公经费</t>
  </si>
  <si>
    <t>县检察院</t>
  </si>
  <si>
    <t>司法警察工资及保险</t>
  </si>
  <si>
    <t>[2040499]</t>
  </si>
  <si>
    <t>关于提前下达2020年中央政法纪检检察转移支付资金</t>
  </si>
  <si>
    <t>办公楼节能改造工程</t>
  </si>
  <si>
    <t>[2040402]</t>
  </si>
  <si>
    <t>聘用制书记员工资及保险</t>
  </si>
  <si>
    <t>检察院听证室系统设备</t>
  </si>
  <si>
    <t>临时人员工资</t>
  </si>
  <si>
    <t>综合事务管理</t>
  </si>
  <si>
    <t>检察监督</t>
  </si>
  <si>
    <t>[2040410]</t>
  </si>
  <si>
    <t>县法院</t>
  </si>
  <si>
    <t>劳务派遣人员经费</t>
  </si>
  <si>
    <t>[2040599]</t>
  </si>
  <si>
    <t>司法辅助人员工资资金</t>
  </si>
  <si>
    <t>[2040502]</t>
  </si>
  <si>
    <t>冯寿福国家赔偿款</t>
  </si>
  <si>
    <t>司法救助及维稳工作经费</t>
  </si>
  <si>
    <t>办公楼及审判庭维修经费</t>
  </si>
  <si>
    <t>[2040506]</t>
  </si>
  <si>
    <t>聘用制书记员工资资金</t>
  </si>
  <si>
    <t>办案业务经费</t>
  </si>
  <si>
    <t>[2040504]</t>
  </si>
  <si>
    <t>企业破产工作经费</t>
  </si>
  <si>
    <t>县委办</t>
  </si>
  <si>
    <t>安可系统应用资金</t>
  </si>
  <si>
    <t>[2013105]</t>
  </si>
  <si>
    <t>行政中心物业管理经费</t>
  </si>
  <si>
    <t>[2013102]</t>
  </si>
  <si>
    <t>建党立卡贫困户扶贫帮扶专项经费</t>
  </si>
  <si>
    <t>[2130599]</t>
  </si>
  <si>
    <t>党建办公室办公经费</t>
  </si>
  <si>
    <t>保密设备更新资金</t>
  </si>
  <si>
    <t>党报党刊经费</t>
  </si>
  <si>
    <t>大型会议费</t>
  </si>
  <si>
    <t>电子政务内网建设维护经费</t>
  </si>
  <si>
    <t>县委研究室办公经费</t>
  </si>
  <si>
    <t>公务接待经费</t>
  </si>
  <si>
    <t>伙食补助资金</t>
  </si>
  <si>
    <t>改革督察组办公经费</t>
  </si>
  <si>
    <t>县委保密组办公经费</t>
  </si>
  <si>
    <t>档案管理组办公经费</t>
  </si>
  <si>
    <t>县委办业务经费</t>
  </si>
  <si>
    <t>信访维稳经费</t>
  </si>
  <si>
    <t>行政后勤经费</t>
  </si>
  <si>
    <t>[2013103]</t>
  </si>
  <si>
    <t>县委值班室办公经费</t>
  </si>
  <si>
    <t>县委督查室办公经费</t>
  </si>
  <si>
    <t>维修经费</t>
  </si>
  <si>
    <t>信息综合室办公经费</t>
  </si>
  <si>
    <t>改革秘书组办公经费</t>
  </si>
  <si>
    <t>档案管理工作经费</t>
  </si>
  <si>
    <t>党建办公室工作经费</t>
  </si>
  <si>
    <t>县信访局</t>
  </si>
  <si>
    <t>劳务派遣人员工资、保险等经费</t>
  </si>
  <si>
    <t>县组织部</t>
  </si>
  <si>
    <t>党建经费</t>
  </si>
  <si>
    <t>[2013202]</t>
  </si>
  <si>
    <t>关工委业务费</t>
  </si>
  <si>
    <t>大城县领导干部集中培训班经费</t>
  </si>
  <si>
    <t>[2050803]</t>
  </si>
  <si>
    <t>非公企业和社会组织党建工作经费</t>
  </si>
  <si>
    <t>大组工网分级保护专用机房系统维护保障经费</t>
  </si>
  <si>
    <t>县处级党政班子和领导干部考察考核经费</t>
  </si>
  <si>
    <t>援疆干部经费</t>
  </si>
  <si>
    <t>离任农村干部补贴资金</t>
  </si>
  <si>
    <t>[2130705]</t>
  </si>
  <si>
    <t>公开招录经费</t>
  </si>
  <si>
    <t>农村“两委”换届经费</t>
  </si>
  <si>
    <t>县、乡党委换届经费</t>
  </si>
  <si>
    <t>人才引进工作经费</t>
  </si>
  <si>
    <t>县管专业技术拔尖人才和农村乡土拔尖人才慰问品经费</t>
  </si>
  <si>
    <t>全县重点工作大督查工作经费资金</t>
  </si>
  <si>
    <t>农村两委干部基础职务补贴资金</t>
  </si>
  <si>
    <t>贫困户帮扶责任人管理费用资金</t>
  </si>
  <si>
    <t>党代表活动经费</t>
  </si>
  <si>
    <t>党员干部现代远程教育专项经费</t>
  </si>
  <si>
    <t>老党员生活补助资金</t>
  </si>
  <si>
    <t>[2080899]</t>
  </si>
  <si>
    <t>干部档案管理及干部数字档案维护经费</t>
  </si>
  <si>
    <t>春节慰问老干部经费</t>
  </si>
  <si>
    <t>县委宣传部</t>
  </si>
  <si>
    <t>老电影放映员发放补贴资金</t>
  </si>
  <si>
    <t>[2070699]</t>
  </si>
  <si>
    <t>数字书屋服务费</t>
  </si>
  <si>
    <t>[2079902]</t>
  </si>
  <si>
    <t>融媒体建设还欠款</t>
  </si>
  <si>
    <t>[2070899]</t>
  </si>
  <si>
    <t>省级文明县城创建工作经费</t>
  </si>
  <si>
    <t>[2013302]</t>
  </si>
  <si>
    <t>县政法委</t>
  </si>
  <si>
    <t>严重精神障碍患者监护人以奖代补资金</t>
  </si>
  <si>
    <t>“天网”治安监控系统电费经费</t>
  </si>
  <si>
    <t>综治经费</t>
  </si>
  <si>
    <t>“雪亮工程”增加电费经费</t>
  </si>
  <si>
    <t>涉法涉诉及突发事件经费</t>
  </si>
  <si>
    <t>农村治安监控加密终端网络服务经费</t>
  </si>
  <si>
    <t>县网信办</t>
  </si>
  <si>
    <t>关键信息基础设施维护资金</t>
  </si>
  <si>
    <t>[2013702]</t>
  </si>
  <si>
    <t>政务外网网络安全升级改造经费</t>
  </si>
  <si>
    <t>县纪委</t>
  </si>
  <si>
    <t>异地办案业务经费</t>
  </si>
  <si>
    <t>[2011102]</t>
  </si>
  <si>
    <t>内网安可替代工程资金</t>
  </si>
  <si>
    <t>谈话室改造资金</t>
  </si>
  <si>
    <t>公务用车购置经费</t>
  </si>
  <si>
    <t>县发改局</t>
  </si>
  <si>
    <t>双创双服活动专项业务费</t>
  </si>
  <si>
    <t>争列省市重点项目专项业务费</t>
  </si>
  <si>
    <t>[2010402]</t>
  </si>
  <si>
    <t>粮食监督检查专项业务费</t>
  </si>
  <si>
    <t>[2220102]</t>
  </si>
  <si>
    <t>大灾储备项目资金</t>
  </si>
  <si>
    <t>[2240703]</t>
  </si>
  <si>
    <t>价格认证专项业务费</t>
  </si>
  <si>
    <t>[2010408]</t>
  </si>
  <si>
    <t>安全生产专项业务费</t>
  </si>
  <si>
    <t>[2240106]</t>
  </si>
  <si>
    <t>机关办公网络设施改造资金</t>
  </si>
  <si>
    <t>精准招商项目资金</t>
  </si>
  <si>
    <t>[2011308]</t>
  </si>
  <si>
    <t>粮油质检站运营项目资金</t>
  </si>
  <si>
    <t>[2220199]</t>
  </si>
  <si>
    <t>招商引资专项资金</t>
  </si>
  <si>
    <t>天然气应急保障项目资金</t>
  </si>
  <si>
    <t>[2220511]</t>
  </si>
  <si>
    <t>"十四五"规划编制工作运转专项业务费</t>
  </si>
  <si>
    <t>[2010404]</t>
  </si>
  <si>
    <t>委托招商代理项目资金</t>
  </si>
  <si>
    <t>粮食信息统计调查专项业务费</t>
  </si>
  <si>
    <t>[2220105]</t>
  </si>
  <si>
    <t>大项目专项业务费</t>
  </si>
  <si>
    <t>维稳专项业务费</t>
  </si>
  <si>
    <t>[2010308]</t>
  </si>
  <si>
    <t>优化营商环境活动专项业务费</t>
  </si>
  <si>
    <t>外资入统项目资金</t>
  </si>
  <si>
    <t>[2011306]</t>
  </si>
  <si>
    <t>98年前县级负担财务挂账利息</t>
  </si>
  <si>
    <t>[2220112]</t>
  </si>
  <si>
    <t>县公安局</t>
  </si>
  <si>
    <t>执法办案管理中心建设资金</t>
  </si>
  <si>
    <t>[2040299]</t>
  </si>
  <si>
    <t>重要活动安保经费</t>
  </si>
  <si>
    <t>[2040220]</t>
  </si>
  <si>
    <t>智慧平安社区建设资金</t>
  </si>
  <si>
    <t>[2040221]</t>
  </si>
  <si>
    <t>县城区二维码门牌制作安装资金</t>
  </si>
  <si>
    <t>“移动警务基站”租赁费用</t>
  </si>
  <si>
    <t>[2040202]</t>
  </si>
  <si>
    <t>电子物证实验室工程</t>
  </si>
  <si>
    <t>公安局国保特情经费</t>
  </si>
  <si>
    <t>智慧平安社区二期建设</t>
  </si>
  <si>
    <t>扫黑除恶专项斗争经费</t>
  </si>
  <si>
    <t>“移动警务终端”服务费用</t>
  </si>
  <si>
    <t>县看守所</t>
  </si>
  <si>
    <t>在押人员伙食经费</t>
  </si>
  <si>
    <t>工资奖金津补贴</t>
  </si>
  <si>
    <t>其他人员工资经费</t>
  </si>
  <si>
    <t>在押人员入所前体检经费</t>
  </si>
  <si>
    <t>在押人员重大疾病治疗专项经费</t>
  </si>
  <si>
    <t>在押人员体检经费</t>
  </si>
  <si>
    <t>“智慧磐石”工程资金</t>
  </si>
  <si>
    <t>武警中队专项公用-专项公用</t>
  </si>
  <si>
    <t>[2040101]</t>
  </si>
  <si>
    <t>女犯人拘押、未成年代押经费</t>
  </si>
  <si>
    <t>县巡警大队</t>
  </si>
  <si>
    <t>巡警队新队员更换服装费、更换防爆装备费</t>
  </si>
  <si>
    <t>巡警队队员工资及保险资金</t>
  </si>
  <si>
    <t>县民政局</t>
  </si>
  <si>
    <t>地名普查工作经费</t>
  </si>
  <si>
    <t>[2080207]</t>
  </si>
  <si>
    <t>特困人员取暖补贴及燃气补贴资金</t>
  </si>
  <si>
    <t>[2082102]</t>
  </si>
  <si>
    <t>城乡低保户取暖费资金</t>
  </si>
  <si>
    <t>[2089999]</t>
  </si>
  <si>
    <t>特困人员政府购买服务资金</t>
  </si>
  <si>
    <t>困难残疾人生活补贴资金</t>
  </si>
  <si>
    <t>[2081107]</t>
  </si>
  <si>
    <t>弃婴救助资金</t>
  </si>
  <si>
    <t>[2081001]</t>
  </si>
  <si>
    <t>40%救济资金</t>
  </si>
  <si>
    <t>[2082502]</t>
  </si>
  <si>
    <t>流浪乞讨救助资金</t>
  </si>
  <si>
    <t>[2082002]</t>
  </si>
  <si>
    <t>重度残疾人护理补贴资金</t>
  </si>
  <si>
    <t>临时救助资金</t>
  </si>
  <si>
    <t>[2082001]</t>
  </si>
  <si>
    <t>养老服务补贴（城乡低保）资金</t>
  </si>
  <si>
    <t>[2081002]</t>
  </si>
  <si>
    <t>低保办公经费</t>
  </si>
  <si>
    <t>[2080299]</t>
  </si>
  <si>
    <t>敬老院国立人员经费</t>
  </si>
  <si>
    <t>[2080202]</t>
  </si>
  <si>
    <t>特困人员日间照料护理补贴资金</t>
  </si>
  <si>
    <t>农村低保资金</t>
  </si>
  <si>
    <t>[2081902]</t>
  </si>
  <si>
    <t>高龄补贴资金</t>
  </si>
  <si>
    <t>特困人员半失能护理补贴资金</t>
  </si>
  <si>
    <t>特困人员分散供养资金</t>
  </si>
  <si>
    <t>特困供养人员临时物价补贴资金</t>
  </si>
  <si>
    <t>城镇低保生活燃气补贴资金</t>
  </si>
  <si>
    <t>[2081901]</t>
  </si>
  <si>
    <t>农村低保生活燃气补贴资金</t>
  </si>
  <si>
    <t>建档立卡贫困户帮扶资金</t>
  </si>
  <si>
    <t>困难高龄老人、60周岁以上失能半失能老人补贴资金</t>
  </si>
  <si>
    <t>统管退休工资经费</t>
  </si>
  <si>
    <t>婚姻登记专用设备购置资金</t>
  </si>
  <si>
    <t>贫困大学生助学资金</t>
  </si>
  <si>
    <t>城乡低保临时价格补贴资金</t>
  </si>
  <si>
    <t>执法租车经费</t>
  </si>
  <si>
    <t>城镇低保资金</t>
  </si>
  <si>
    <t>孤儿救助资金</t>
  </si>
  <si>
    <t>特困人员失能护理补贴资金</t>
  </si>
  <si>
    <t>孤儿临时物价补贴资金</t>
  </si>
  <si>
    <t>社会事务工作经费</t>
  </si>
  <si>
    <t>社会组织党委工作经费</t>
  </si>
  <si>
    <t>社会组织孵化基地管理工作经费</t>
  </si>
  <si>
    <t>村“两委”换届工作经费</t>
  </si>
  <si>
    <t>[2080208]</t>
  </si>
  <si>
    <t>特困人员集中供养资金</t>
  </si>
  <si>
    <t>办公楼维修改造工程资金</t>
  </si>
  <si>
    <t>县殡仪馆</t>
  </si>
  <si>
    <t>殡仪馆气代煤取暖改造项目资金</t>
  </si>
  <si>
    <t>殡仪馆专用燃料费</t>
  </si>
  <si>
    <t>县司法局</t>
  </si>
  <si>
    <t>司法辅警人员经费</t>
  </si>
  <si>
    <t>[2040699]</t>
  </si>
  <si>
    <t>装备购置县配套经费</t>
  </si>
  <si>
    <t>社区矫正经费</t>
  </si>
  <si>
    <t>[2040610]</t>
  </si>
  <si>
    <t>行政复议、诉讼代理经费</t>
  </si>
  <si>
    <t>[2040612]</t>
  </si>
  <si>
    <t>普法与依法治理经费</t>
  </si>
  <si>
    <t>[2040605]</t>
  </si>
  <si>
    <t>法治政府建设经费</t>
  </si>
  <si>
    <t>县人社局</t>
  </si>
  <si>
    <t>职业介绍退休人员医疗、物业补贴、取暖费、精神文明奖。</t>
  </si>
  <si>
    <t>[2080102]</t>
  </si>
  <si>
    <t>公共服务岗位费用</t>
  </si>
  <si>
    <t>[2080705]</t>
  </si>
  <si>
    <t>事业单位考核表、奖励证书工本费</t>
  </si>
  <si>
    <t>个人缴费补贴-县级补贴</t>
  </si>
  <si>
    <t>[2082602]</t>
  </si>
  <si>
    <t>涉核部队人员个人缴费补贴-县级补贴</t>
  </si>
  <si>
    <t>安监经费</t>
  </si>
  <si>
    <t>就业补助专项资金-县级</t>
  </si>
  <si>
    <t>[2080799]</t>
  </si>
  <si>
    <t>职业技能鉴定经费</t>
  </si>
  <si>
    <t>[2080111]</t>
  </si>
  <si>
    <t>重残、贫困等困难群体代缴个人缴费补贴-县级补贴</t>
  </si>
  <si>
    <t>就业活动经费</t>
  </si>
  <si>
    <t>仲裁经费</t>
  </si>
  <si>
    <t>[2080112]</t>
  </si>
  <si>
    <t>建档立卡扶贫专项经费</t>
  </si>
  <si>
    <t>离退休职工人员生存认证经费</t>
  </si>
  <si>
    <t>[2080109]</t>
  </si>
  <si>
    <t>农保经费</t>
  </si>
  <si>
    <t>人才交流服务中心退休人员医疗、物业补贴、取暖费、精神文明奖</t>
  </si>
  <si>
    <t>义务兵父母个人缴费补贴-县级补贴</t>
  </si>
  <si>
    <t>政府购买服务人员工资及保险</t>
  </si>
  <si>
    <t>[2080199]</t>
  </si>
  <si>
    <t>就业补助专项资金</t>
  </si>
  <si>
    <t>一体化管理信息系统设备配置费</t>
  </si>
  <si>
    <t>城乡居民养老保险人脸生存认证系统经费</t>
  </si>
  <si>
    <t>县编办</t>
  </si>
  <si>
    <t>中文域名网站运行维护</t>
  </si>
  <si>
    <t>事业单位管理体制和机构改革</t>
  </si>
  <si>
    <t>机构编制监管</t>
  </si>
  <si>
    <t>机构编制标准化管理</t>
  </si>
  <si>
    <t>房屋改造</t>
  </si>
  <si>
    <t>机关群团事业单位社会信用代码赋码管理</t>
  </si>
  <si>
    <t>行政单位管理体制和机构改革</t>
  </si>
  <si>
    <t>县财政局</t>
  </si>
  <si>
    <t>预算管理经费</t>
  </si>
  <si>
    <t>[2010604]</t>
  </si>
  <si>
    <t>全县财务人员财务知识及财政支农政策培训经费</t>
  </si>
  <si>
    <t>[2010602]</t>
  </si>
  <si>
    <t>财政信息化建设资金（设备维修维护)</t>
  </si>
  <si>
    <t>[2010607]</t>
  </si>
  <si>
    <t>投资评审工作经费</t>
  </si>
  <si>
    <t>[2010608]</t>
  </si>
  <si>
    <t>非税项目收入管理经费</t>
  </si>
  <si>
    <t>财政监督检查和绩效评价经费</t>
  </si>
  <si>
    <t>财政干部学习教育经费</t>
  </si>
  <si>
    <t>建档立卡贫困户扶贫帮扶专项经费</t>
  </si>
  <si>
    <t>机关购买物业服务经费</t>
  </si>
  <si>
    <t>国有资产管理业务经费</t>
  </si>
  <si>
    <t>搭建职工车棚费用</t>
  </si>
  <si>
    <t>县审计局</t>
  </si>
  <si>
    <t>建档立卡贫困户扶贫专项经费</t>
  </si>
  <si>
    <t>审计业务费</t>
  </si>
  <si>
    <t>[2010804]</t>
  </si>
  <si>
    <t>购买社会审计服务费</t>
  </si>
  <si>
    <t>其他审计事物支出</t>
  </si>
  <si>
    <t>[2080104]</t>
  </si>
  <si>
    <t>县自规局</t>
  </si>
  <si>
    <t>购买不动产证书、证明资金</t>
  </si>
  <si>
    <t>[2200102]</t>
  </si>
  <si>
    <t>2021年行政诉讼、行政复议项目经费</t>
  </si>
  <si>
    <t>[2200108]</t>
  </si>
  <si>
    <t>项目招投标代理经费</t>
  </si>
  <si>
    <t>林业有害生物防治项目</t>
  </si>
  <si>
    <t>[2130234]</t>
  </si>
  <si>
    <t>大城县永久基本农田储备区划定和核实整改项目资金</t>
  </si>
  <si>
    <t>[2200106]</t>
  </si>
  <si>
    <t>留各庄、权村镇国土空间规划编制项目资金</t>
  </si>
  <si>
    <t>[2120201]</t>
  </si>
  <si>
    <t>城区重点路段城市设计项目资金</t>
  </si>
  <si>
    <t>大城县自然资源统一确权登记项目</t>
  </si>
  <si>
    <t>[2200109]</t>
  </si>
  <si>
    <t>森林防火项目资金</t>
  </si>
  <si>
    <t>国土空间规划编制工作项目资金</t>
  </si>
  <si>
    <t>大城县互联网+及便民利民数据处理服务项目</t>
  </si>
  <si>
    <t>林业植物检疫员着换装经费</t>
  </si>
  <si>
    <t>大城县2021年度不动产登记档案卷宗整理项目</t>
  </si>
  <si>
    <t>借调雄安新区人员补助经费</t>
  </si>
  <si>
    <t>大城县2020年度全国国土变更调查工作项目</t>
  </si>
  <si>
    <t>城区遥感影像数据项目资金</t>
  </si>
  <si>
    <t>[2200129]</t>
  </si>
  <si>
    <t>耕地占补平衡项目经费（委托业务费）</t>
  </si>
  <si>
    <t>不动产登记信息现场自助查询设备经费</t>
  </si>
  <si>
    <t>大城县房地一体村镇地籍调查县级预检项目</t>
  </si>
  <si>
    <t>大城县2019年度全国国土变更调查工作项目</t>
  </si>
  <si>
    <t>2021年创建省级森林城市项目资金</t>
  </si>
  <si>
    <t>[2130237]</t>
  </si>
  <si>
    <t>林地变更调查项目资金</t>
  </si>
  <si>
    <t>[2130207]</t>
  </si>
  <si>
    <t>县农业局</t>
  </si>
  <si>
    <t>2021年耕地地力保护补贴聘请第三方核实面积经费</t>
  </si>
  <si>
    <t>[2139999]</t>
  </si>
  <si>
    <t>大城县农村人居环境整治基础设施建设-街道硬化项目资金</t>
  </si>
  <si>
    <t>[2130126]</t>
  </si>
  <si>
    <t>2021年农户册改造项目资金</t>
  </si>
  <si>
    <t>2021年农户厕所改造项目资金</t>
  </si>
  <si>
    <t>农药使用量调查经费</t>
  </si>
  <si>
    <t>[2130108]</t>
  </si>
  <si>
    <t>集体产权制度改革2019年省级专项转移支付</t>
  </si>
  <si>
    <t>[2130199]</t>
  </si>
  <si>
    <t>美丽乡村建设（农村新民居建设）资金</t>
  </si>
  <si>
    <t>企业离休人医疗物业补贴经费</t>
  </si>
  <si>
    <t>[2130102]</t>
  </si>
  <si>
    <t>农产品质量安全监管股工作经费</t>
  </si>
  <si>
    <t>[2130109]</t>
  </si>
  <si>
    <t>乡村振兴示范点建设前期经费</t>
  </si>
  <si>
    <t>关于拨付2019年农田建设项目县级配套资金</t>
  </si>
  <si>
    <t>[2130153]</t>
  </si>
  <si>
    <t>2019年乡村振兴遴选村街资金</t>
  </si>
  <si>
    <t>全年动物防疫经费</t>
  </si>
  <si>
    <t>拖欠非财政人员住房公积金经费</t>
  </si>
  <si>
    <t>[2210201]</t>
  </si>
  <si>
    <t>农村财务审计经费</t>
  </si>
  <si>
    <t>农产品综合质检站经费</t>
  </si>
  <si>
    <t>2019年产业扶贫实施主体审计经费</t>
  </si>
  <si>
    <t>农业农村局用车保险及维修经费</t>
  </si>
  <si>
    <t>仲裁办案经费</t>
  </si>
  <si>
    <t>大城县受污染耕地严格管控类治理修复项目资金</t>
  </si>
  <si>
    <t>[2130135]</t>
  </si>
  <si>
    <t>2019年中央农田建设补助专项资金和2019年省级农业综合开发专项资金（地方政府债券）</t>
  </si>
  <si>
    <t>2021年耕地季节性休耕试点项目经费</t>
  </si>
  <si>
    <t>动物卫生监督证、章、标志工本经费</t>
  </si>
  <si>
    <t>[2130110]</t>
  </si>
  <si>
    <t>农田水利维护保养专项资金</t>
  </si>
  <si>
    <t>全年动物疫情检测经费</t>
  </si>
  <si>
    <t>宅基地管理经费</t>
  </si>
  <si>
    <t>粮食安全生产工作经费</t>
  </si>
  <si>
    <t>[2130106]</t>
  </si>
  <si>
    <t>大城县秸秆全量化样板县项目资金</t>
  </si>
  <si>
    <t>大城县原种场人员经费</t>
  </si>
  <si>
    <t>[2130104]</t>
  </si>
  <si>
    <t>农机安全监理机构经费</t>
  </si>
  <si>
    <t>已完工资金未拨付到位工程资金</t>
  </si>
  <si>
    <t>动物及动物产品“瘦肉精”监管经费</t>
  </si>
  <si>
    <t>耕地地力保护补贴聘请第三方核实面积</t>
  </si>
  <si>
    <t>基层动物防疫县级配套经费</t>
  </si>
  <si>
    <t>农药减量增效经费</t>
  </si>
  <si>
    <t>综合行政执法经费</t>
  </si>
  <si>
    <t>草地贪夜蛾监测经费</t>
  </si>
  <si>
    <t>2017年中心村（新型社区）建设市级补助资金</t>
  </si>
  <si>
    <t>2021年农产品交易会经费</t>
  </si>
  <si>
    <t>大城县受污染耕地安全利用项目资金</t>
  </si>
  <si>
    <t>新型农业主体扶持资金</t>
  </si>
  <si>
    <t>[2130124]</t>
  </si>
  <si>
    <t>生猪屠宰监管环节无害化处理补贴资金</t>
  </si>
  <si>
    <t>三员生活补助经费</t>
  </si>
  <si>
    <t>生猪规模化养殖场（小区）病死猪无害化处理补助资金</t>
  </si>
  <si>
    <t>2019年省级农村人居环境整治专项转移支付—乡村振兴综合体建设</t>
  </si>
  <si>
    <t>县人居办2021年工作经费</t>
  </si>
  <si>
    <t>耕地占补平衡项目经费</t>
  </si>
  <si>
    <t>耕地季节性休耕试点项目经费</t>
  </si>
  <si>
    <t>大城县原种场经费</t>
  </si>
  <si>
    <t>大城县乡村振兴精品观摩线路重点村项目资</t>
  </si>
  <si>
    <t>2020年度病死猪无害化处理补贴资金</t>
  </si>
  <si>
    <t>全省农村人居环境整治三年行动验收资金</t>
  </si>
  <si>
    <t>2018年廊坊市大城县100亩蔬菜种植基地新建项目质保金</t>
  </si>
  <si>
    <t>[2130125]</t>
  </si>
  <si>
    <t>精准防贫保险资金</t>
  </si>
  <si>
    <t>乡村振兴局工作经费</t>
  </si>
  <si>
    <t>[2130502]</t>
  </si>
  <si>
    <t>2020年（二期）地下水超采综合治理农村生活水源置换项目征迁补偿资金</t>
  </si>
  <si>
    <t>[2130399]</t>
  </si>
  <si>
    <t>河渠健康评价经费</t>
  </si>
  <si>
    <t>水旱灾害防御经费</t>
  </si>
  <si>
    <t>[2130306]</t>
  </si>
  <si>
    <t>2020年岁修费</t>
  </si>
  <si>
    <t>因公致残人员抚恤金（李世信）</t>
  </si>
  <si>
    <t>[2130302]</t>
  </si>
  <si>
    <t>大城县2019年西万灯桥重建工程项目资金</t>
  </si>
  <si>
    <t>[2130305]</t>
  </si>
  <si>
    <t>扬水站及蓄水闸等公益性水利工程日常维修养护资金</t>
  </si>
  <si>
    <t>2020年扬水站、闸维修养护项目资金</t>
  </si>
  <si>
    <t>县级水土保持规划编制费用</t>
  </si>
  <si>
    <t>[2130310]</t>
  </si>
  <si>
    <t>水旱灾害风险普查资金</t>
  </si>
  <si>
    <t>县住建局</t>
  </si>
  <si>
    <t>大城县新风桥、团结桥、公安村桥加固维修工程项目资金</t>
  </si>
  <si>
    <t>[2120303]</t>
  </si>
  <si>
    <t>公租房房屋维修项目资金</t>
  </si>
  <si>
    <t>[2210106]</t>
  </si>
  <si>
    <t>照明路灯维修维护项目资金</t>
  </si>
  <si>
    <t>[2120399]</t>
  </si>
  <si>
    <t>大城县农村气代煤改造工程县级承担资金部分经费</t>
  </si>
  <si>
    <t>[2110301]</t>
  </si>
  <si>
    <t>白马河西延清淤护坡工程项目资金</t>
  </si>
  <si>
    <t>垃圾处理场现存污泥处置项目资金</t>
  </si>
  <si>
    <t>[2120501]</t>
  </si>
  <si>
    <t>2019年老旧小区改造工程项目资金</t>
  </si>
  <si>
    <t>[2210108]</t>
  </si>
  <si>
    <t>2019年-2020年度燃气企业采购LNG、高价气补贴资金</t>
  </si>
  <si>
    <t>劳务派遣人员工资及保险</t>
  </si>
  <si>
    <t>[2120199]</t>
  </si>
  <si>
    <t>大城县农村气代煤安全协管员工资资金</t>
  </si>
  <si>
    <t>城区环卫保洁项目资金</t>
  </si>
  <si>
    <t>质监、节能、消防、安监、抗震改造办公经费、日常巡查等专项业务经费</t>
  </si>
  <si>
    <t>[2120102]</t>
  </si>
  <si>
    <t>大城县生活垃圾填埋场场区改造工程项目资金</t>
  </si>
  <si>
    <t>大城县东环路北延道路工程项目资金</t>
  </si>
  <si>
    <t>老旧小区改造工程前期费用经费</t>
  </si>
  <si>
    <t>农村环卫保洁项目资金</t>
  </si>
  <si>
    <t>[2110402]</t>
  </si>
  <si>
    <t>供电公司城区路灯维修费经费</t>
  </si>
  <si>
    <t>白马河水体应急处理项目资金</t>
  </si>
  <si>
    <t>[2110302]</t>
  </si>
  <si>
    <t>城区绿化管护项目资金</t>
  </si>
  <si>
    <t>大城县2020年气代煤改造县级特困人员补助资金</t>
  </si>
  <si>
    <t>提前供暖补贴资金</t>
  </si>
  <si>
    <t>大城县生活垃圾填埋场渗滤液处理设备改造及托管运营项目资金</t>
  </si>
  <si>
    <t>大城县生活垃圾处理费经费</t>
  </si>
  <si>
    <t>2021-2023年老旧小区改造总体规划编制项目资金</t>
  </si>
  <si>
    <t>人防机动车辆维修保养专项业务费经费</t>
  </si>
  <si>
    <t>人防专项业务费经费</t>
  </si>
  <si>
    <t>2021年燃气安全宣传、应急演练、农村气代煤安全协管员培训费用经费</t>
  </si>
  <si>
    <t>维修资金起诉费经费</t>
  </si>
  <si>
    <t>招聘安评机构参与全县燃气行业日常监管工作项目资金</t>
  </si>
  <si>
    <t>2021年老旧小区改造项目资金前期费用经费</t>
  </si>
  <si>
    <t>消防设计图纸审查服务项目资金、建设工程消防验收现场评定服务项目资金</t>
  </si>
  <si>
    <t>大城县住房和城乡建设局办公楼外立面改造工程资金</t>
  </si>
  <si>
    <t>大城县建制镇污水处理厂工程项目资金</t>
  </si>
  <si>
    <t>城区道路维护项目资金</t>
  </si>
  <si>
    <t>照明路灯电费经费</t>
  </si>
  <si>
    <t>社会稳定风险评估编制费经费</t>
  </si>
  <si>
    <t>2020年气代煤改造户安全评价验收项目资金</t>
  </si>
  <si>
    <t>2021年路灯灯杆国旗悬挂项目资金</t>
  </si>
  <si>
    <t>2020年老旧小区改造工程项目资金</t>
  </si>
  <si>
    <t>2021年城区排水管网清淤清掏项目资金</t>
  </si>
  <si>
    <t>垃圾处理厂运行项目资金</t>
  </si>
  <si>
    <t>2020年安评机构监管项目剩余资金</t>
  </si>
  <si>
    <t>宏兴公司人员经费（精神文明奖）</t>
  </si>
  <si>
    <t>[2080501]</t>
  </si>
  <si>
    <t>新增亮化节点所需资金</t>
  </si>
  <si>
    <t>聘请第三方公司对创园工程进行评审监管费用</t>
  </si>
  <si>
    <t>气雾剂产业园周边基础设施建设工程前期费用</t>
  </si>
  <si>
    <t>2020年城区雨污分流改造工程文明措施费和农民工预储金费用</t>
  </si>
  <si>
    <t>2021年城区雨污分流改造二期工程前期费用</t>
  </si>
  <si>
    <t>2020-2021年抗震房改造项目资金</t>
  </si>
  <si>
    <t>[2210105]</t>
  </si>
  <si>
    <t>县城管局</t>
  </si>
  <si>
    <t>数字化城管运行项目资金—数字化办公经费资金</t>
  </si>
  <si>
    <t>[2120104]</t>
  </si>
  <si>
    <t>城管执法基础保障、支持专项业务费—法律法规宣传费</t>
  </si>
  <si>
    <t>城管执法基础保障、支持专项业务费—电动自行车使用维护费</t>
  </si>
  <si>
    <t>大气污染治理项目资金—空地围挡项目资金</t>
  </si>
  <si>
    <t>停车设施管理、维护项目资金</t>
  </si>
  <si>
    <t>市容市貌整治项目资金</t>
  </si>
  <si>
    <t>城管执法基础保障、支持专项业务费—城管工作宣传推广费</t>
  </si>
  <si>
    <t>数字化城管运行项目资金—数字化网络运维资金</t>
  </si>
  <si>
    <t>城区环境治理项目资金</t>
  </si>
  <si>
    <t>城管执法基础保障、支持专项业务费—应急救援费</t>
  </si>
  <si>
    <t>城管执法基础保障、支持专项业务费—执法人员培训费</t>
  </si>
  <si>
    <t>数字化城管摄像头电路维修费</t>
  </si>
  <si>
    <t>县交通局</t>
  </si>
  <si>
    <t>国防公路工役制人员补助资金</t>
  </si>
  <si>
    <t>[2140102]</t>
  </si>
  <si>
    <t>大祥连东三条路项目资金</t>
  </si>
  <si>
    <t>[2140104]</t>
  </si>
  <si>
    <t>民兵训练专项业务费</t>
  </si>
  <si>
    <t>陈大线绿化隔离带养护项目资金</t>
  </si>
  <si>
    <t>[2140106]</t>
  </si>
  <si>
    <t>信访稳定专项业务费</t>
  </si>
  <si>
    <t>省道S222廊坊至大城公路大城段（东万灯村至田庄段）绕城改建工程前期费资金</t>
  </si>
  <si>
    <t>省道S328流满线大城段（廊大线至北王祥段）绕城改建工程前期费资金</t>
  </si>
  <si>
    <t>设置公交站牌项目资金</t>
  </si>
  <si>
    <t>设置公交站牌项目资金（调增）</t>
  </si>
  <si>
    <t>路域环境治理经费（调增）</t>
  </si>
  <si>
    <t>[2140112]</t>
  </si>
  <si>
    <t>县文广旅局</t>
  </si>
  <si>
    <t>文物保护经费</t>
  </si>
  <si>
    <t>[2070204]</t>
  </si>
  <si>
    <t>执法经费</t>
  </si>
  <si>
    <t>[2070102]</t>
  </si>
  <si>
    <t>[2070199]</t>
  </si>
  <si>
    <t>小剧团补助资金</t>
  </si>
  <si>
    <t>[2070107]</t>
  </si>
  <si>
    <t>旅游发展专项资金</t>
  </si>
  <si>
    <t>拖欠锅炉修理资金</t>
  </si>
  <si>
    <t>美术馆免费运行经费</t>
  </si>
  <si>
    <t>[2079999]</t>
  </si>
  <si>
    <t>2021年两馆免费开放专项资金</t>
  </si>
  <si>
    <t>文化馆总分馆运行经费</t>
  </si>
  <si>
    <t>[2070105]</t>
  </si>
  <si>
    <t>旅游行业业务管理经费</t>
  </si>
  <si>
    <t>[2070114]</t>
  </si>
  <si>
    <t>文化馆楼顶防水层维修费</t>
  </si>
  <si>
    <t>县融媒体</t>
  </si>
  <si>
    <t>采集用车租赁等其他交通经费</t>
  </si>
  <si>
    <t>[2070802]</t>
  </si>
  <si>
    <t>大型活动设备租赁经费</t>
  </si>
  <si>
    <t>职工集资经费</t>
  </si>
  <si>
    <t>融媒体中心新建广播电视发射塔电费</t>
  </si>
  <si>
    <t>教育支付中心档案管理经费</t>
  </si>
  <si>
    <t>[2050102]</t>
  </si>
  <si>
    <t>2016年城乡义务教育中央（校舍维修）资金</t>
  </si>
  <si>
    <t>[2050299]</t>
  </si>
  <si>
    <t>家庭经济困难学生生活补助</t>
  </si>
  <si>
    <t>滑（戏）雪场建设项目资金</t>
  </si>
  <si>
    <t>[2070399]</t>
  </si>
  <si>
    <t>人事档案整理经费</t>
  </si>
  <si>
    <t>2017年全面改薄中央资金</t>
  </si>
  <si>
    <t>人事代理教师工资及各项保险资金</t>
  </si>
  <si>
    <t>一小消防通道及维修资金</t>
  </si>
  <si>
    <t>[2050202]</t>
  </si>
  <si>
    <t>青少年活动中心及第二体育场运行维护经费</t>
  </si>
  <si>
    <t>全民健身提升工程</t>
  </si>
  <si>
    <t>2018年人事代理教师138人、劳务派遣教师7人管理费</t>
  </si>
  <si>
    <t>农村小学生营养改善计划资金（蛋奶项目）</t>
  </si>
  <si>
    <t>劳务派遣教师工资及各项社会保险资金</t>
  </si>
  <si>
    <t>2017年南赵扶小学运动场工程款</t>
  </si>
  <si>
    <t>原民办代课师教龄补贴资金</t>
  </si>
  <si>
    <t>中小学文艺汇演及师生各类比赛等项目经费</t>
  </si>
  <si>
    <t>心理咨询室建设</t>
  </si>
  <si>
    <t>基建项目经费</t>
  </si>
  <si>
    <t>中小学督导评估经费</t>
  </si>
  <si>
    <t>参加全市八运会青少年组活动经费</t>
  </si>
  <si>
    <t>教师招聘经费</t>
  </si>
  <si>
    <t>2017年全面改薄土建项目附属工程(2018)</t>
  </si>
  <si>
    <t>举办田径、羽毛球、篮球、乒乓球裁判员培训班经费</t>
  </si>
  <si>
    <t>2018年全面改薄工程中央和省级资金(2018)</t>
  </si>
  <si>
    <t>2019年人事代理222人管理费</t>
  </si>
  <si>
    <t>教育局机关维修及运行经费</t>
  </si>
  <si>
    <t>郑家村中学运动场尾款</t>
  </si>
  <si>
    <t>[2050203]</t>
  </si>
  <si>
    <t>建档立卡贫困学生资助（困难大学生新生入学救助）（2019）</t>
  </si>
  <si>
    <t>全民健身日活动暨广场舞展演系列活动经费</t>
  </si>
  <si>
    <t>建档立卡贫困学生资助（困难大学生新生入学救助）</t>
  </si>
  <si>
    <t>县一中图书档案馆工程</t>
  </si>
  <si>
    <t>[2070104]</t>
  </si>
  <si>
    <t>三小工程尾款</t>
  </si>
  <si>
    <t>政府批复校安工程附属资金</t>
  </si>
  <si>
    <t>全县教师交流选拔</t>
  </si>
  <si>
    <t>各类考试费用</t>
  </si>
  <si>
    <t>[2050199]</t>
  </si>
  <si>
    <t>2020年人事代理教师、劳务派遣教师管理费</t>
  </si>
  <si>
    <t>小学生校内课后服务工作资金</t>
  </si>
  <si>
    <t>2021年城乡义务教育县配套补助经费（民办小学）</t>
  </si>
  <si>
    <t>部分中小学运动场及地面硬化（2018年）</t>
  </si>
  <si>
    <t>语言文字达标县验收资金</t>
  </si>
  <si>
    <t>教师培训费</t>
  </si>
  <si>
    <t>自制教具及科技创新经费</t>
  </si>
  <si>
    <t>社区、村街体育器材维修经费</t>
  </si>
  <si>
    <t>校舍安全改造工程资金</t>
  </si>
  <si>
    <t>参加全市八运会群体组活动经费</t>
  </si>
  <si>
    <t>2021年城乡义务教育县配套补助经费（民办初中）</t>
  </si>
  <si>
    <t>冰雪运动所需经费</t>
  </si>
  <si>
    <t>社区体育器材购置项目</t>
  </si>
  <si>
    <t>校舍安全保障长效机制（2018）</t>
  </si>
  <si>
    <t>校安工程及其他工程费用</t>
  </si>
  <si>
    <t>二中高中部仪器设备资金尾款</t>
  </si>
  <si>
    <t>[2050204]</t>
  </si>
  <si>
    <t>成人教育经费</t>
  </si>
  <si>
    <t>[2050499]</t>
  </si>
  <si>
    <t>全县中小学取暖改造缺口资金</t>
  </si>
  <si>
    <t>冰雪进校园活动经费</t>
  </si>
  <si>
    <t>学前教育幼儿资助资金</t>
  </si>
  <si>
    <t>[2050201]</t>
  </si>
  <si>
    <t>参加市中小学生健美操比赛经费</t>
  </si>
  <si>
    <t>举办社会体育指导员培训班经费</t>
  </si>
  <si>
    <t>农村小学生营养改善计划资金（人员工资）</t>
  </si>
  <si>
    <t>2021年高考所需资金</t>
  </si>
  <si>
    <t>2021年新招聘人事代理教师工资及各项保险</t>
  </si>
  <si>
    <t>学前幼儿资助（提取3%保育费）</t>
  </si>
  <si>
    <t>县一中</t>
  </si>
  <si>
    <t>300米塑胶操场建设项目资金</t>
  </si>
  <si>
    <t>[2050999]</t>
  </si>
  <si>
    <t>学校安装太阳能路灯资金</t>
  </si>
  <si>
    <t>国防爱国主义教育培训项目资金</t>
  </si>
  <si>
    <t>学生宿舍水房改造资金</t>
  </si>
  <si>
    <t>学校宽带费、电话费专项资金</t>
  </si>
  <si>
    <t>学校物理实验室改造资金</t>
  </si>
  <si>
    <t>院内水泥砖改造工程专项资金</t>
  </si>
  <si>
    <t>图书档案馆附属工程项目资金</t>
  </si>
  <si>
    <t>学校偿还集资本金专项资金</t>
  </si>
  <si>
    <t>学校绿化及学生宿舍等用水用电资金</t>
  </si>
  <si>
    <t>学校图书购置资金</t>
  </si>
  <si>
    <t>清运校园垃圾、化粪池、保洁资金</t>
  </si>
  <si>
    <t>学校宿舍暖气管道及教学楼消防管道改造资金</t>
  </si>
  <si>
    <t>美术教室场景式录播课堂机购置项目资金</t>
  </si>
  <si>
    <t>实验室药品器材采购项目资金</t>
  </si>
  <si>
    <t>经济困难学生奖助学金</t>
  </si>
  <si>
    <t>教师队伍建设名师工作室资金</t>
  </si>
  <si>
    <t>路面改造工程专项资金</t>
  </si>
  <si>
    <t>德育系统安装项目资金</t>
  </si>
  <si>
    <t>学校偿还贷款利息及集资利息专项资金</t>
  </si>
  <si>
    <t>学校音体美器材购置资金</t>
  </si>
  <si>
    <t>一中普高助学金</t>
  </si>
  <si>
    <t>一中普高免学费</t>
  </si>
  <si>
    <t>大城一中院内厕所改造项目</t>
  </si>
  <si>
    <t>追加大城一中县图书档案馆附属工程项目</t>
  </si>
  <si>
    <t>追加大城一中学生宿舍购置上下床（含储物柜）项目</t>
  </si>
  <si>
    <t>追加大城一中教学楼、宿舍外墙及学生餐厅内墙粉刷项目</t>
  </si>
  <si>
    <t>县职教中心</t>
  </si>
  <si>
    <t>中职生均公用经费县配套资金</t>
  </si>
  <si>
    <t>[2050302]</t>
  </si>
  <si>
    <t>中职助学金县配套资金</t>
  </si>
  <si>
    <t>[2050399]</t>
  </si>
  <si>
    <t>中职免学费县配套资金</t>
  </si>
  <si>
    <t>追加贷款利息资金</t>
  </si>
  <si>
    <t>县进校</t>
  </si>
  <si>
    <t>全县中小学教师及幼儿园教师培训资金</t>
  </si>
  <si>
    <t>[2050801]</t>
  </si>
  <si>
    <t>教师队伍建设经费</t>
  </si>
  <si>
    <t>县二中</t>
  </si>
  <si>
    <t>大城二中高中部购置项目资金</t>
  </si>
  <si>
    <t>大城二中高中日常公用业务经费</t>
  </si>
  <si>
    <t>大城二中高中部空调购置资金</t>
  </si>
  <si>
    <t>二中普高助学金</t>
  </si>
  <si>
    <t>县四中</t>
  </si>
  <si>
    <t>四中体育场馆维护资金</t>
  </si>
  <si>
    <t>大城县第四中学体育场人工草坪更换项目资金</t>
  </si>
  <si>
    <t>县二小</t>
  </si>
  <si>
    <t>二小消除大班额建设项目手续费</t>
  </si>
  <si>
    <t>大城县第二小学2021年城乡义务教育（校舍安全保障长效机制）-县级配套资金</t>
  </si>
  <si>
    <t>县三小</t>
  </si>
  <si>
    <t>大城县第三小学城乡义务教育(校舍安全保障长效机制）-县级配套资金</t>
  </si>
  <si>
    <t>县四小</t>
  </si>
  <si>
    <t>四小附属工程资金</t>
  </si>
  <si>
    <t>县五小</t>
  </si>
  <si>
    <t>维修资金</t>
  </si>
  <si>
    <t>县南赵扶镇南赵扶中心小学</t>
  </si>
  <si>
    <t>2019年支持学前教育发展专项资金</t>
  </si>
  <si>
    <t>县南赵扶镇冯庄中心小学</t>
  </si>
  <si>
    <t xml:space="preserve">县南赵扶镇大流漂中心小学 </t>
  </si>
  <si>
    <t>县旺村镇旺村中心小学</t>
  </si>
  <si>
    <t>大城县旺村镇旺村中心小学流标小学2021年城乡义务教育（校舍安全保障长效机制）-县级配套资金</t>
  </si>
  <si>
    <t>县大尚屯镇齐圪垯中学</t>
  </si>
  <si>
    <t>齐圪垯中学校舍改造工程资金</t>
  </si>
  <si>
    <t xml:space="preserve">县大尚屯镇樊良村中心小学 </t>
  </si>
  <si>
    <t>县阜草中心小学</t>
  </si>
  <si>
    <t>大城县摩配经济产业园阜草中心校黄得务小学附属工程资金</t>
  </si>
  <si>
    <t>县臧屯镇第一中学</t>
  </si>
  <si>
    <t>臧屯一中校舍改造工程资金</t>
  </si>
  <si>
    <t>县臧屯镇毕演马中心小学</t>
  </si>
  <si>
    <t>县臧屯镇东迷堤中心小学</t>
  </si>
  <si>
    <t>县臧屯镇刘固献中心小学</t>
  </si>
  <si>
    <t>县臧屯镇臧屯中心小学</t>
  </si>
  <si>
    <t>臧屯中心附属工程资金</t>
  </si>
  <si>
    <t>臧屯中心校舍改造工程资金</t>
  </si>
  <si>
    <t>大城县臧屯镇臧屯中心小学野固献小学附属工程2021年城乡义务教育（校舍安全保障长效机制）-县级配套资金</t>
  </si>
  <si>
    <t>县广安镇李王只保中心小学</t>
  </si>
  <si>
    <t>县广安镇大孟桥中心小学</t>
  </si>
  <si>
    <t>县权村镇蓦门中心小学</t>
  </si>
  <si>
    <t>县里坦镇大沿村中心小学</t>
  </si>
  <si>
    <t>县留各庄镇位敢中心小学</t>
  </si>
  <si>
    <t>2019年“两类”学校建设资金</t>
  </si>
  <si>
    <t>计划生育特别扶助资金</t>
  </si>
  <si>
    <t>[2100717]</t>
  </si>
  <si>
    <t>卫健局创建国家卫生城市经费</t>
  </si>
  <si>
    <t>[2100199]</t>
  </si>
  <si>
    <t>城镇独生子女费</t>
  </si>
  <si>
    <t>卫健局医疗机构校验材料费</t>
  </si>
  <si>
    <t>[2100102]</t>
  </si>
  <si>
    <t>农村户厕改造（2019年）资金</t>
  </si>
  <si>
    <t>卫健局计划生育手术并发症扶助资金</t>
  </si>
  <si>
    <t>一体化管理乡医养老保险资金</t>
  </si>
  <si>
    <t>[2100399]</t>
  </si>
  <si>
    <t>国家基本公共卫生补助资金-县级</t>
  </si>
  <si>
    <t>[2100408]</t>
  </si>
  <si>
    <t>卫健局卫生院环保评价支出资金</t>
  </si>
  <si>
    <t>卫健局原赤脚医生补贴</t>
  </si>
  <si>
    <t>[2109901]</t>
  </si>
  <si>
    <t>卫健局爱国卫生办公经费</t>
  </si>
  <si>
    <t>卫健局建档立卡经费</t>
  </si>
  <si>
    <t>卫健局基本公共卫生信息管理系统经费</t>
  </si>
  <si>
    <t>[2100499]</t>
  </si>
  <si>
    <t>农村部分计划生育家庭奖励扶助资金</t>
  </si>
  <si>
    <t>卫健局疫情隔离点建设资金</t>
  </si>
  <si>
    <t>[2100410]</t>
  </si>
  <si>
    <t>污水处理设施建设资金</t>
  </si>
  <si>
    <t>卫健局安全生产资金</t>
  </si>
  <si>
    <t>农村独生子女费</t>
  </si>
  <si>
    <t>卫生院危房改造资金</t>
  </si>
  <si>
    <t>计划生育救助公益金</t>
  </si>
  <si>
    <t>卫健局2019年农村改厕资金</t>
  </si>
  <si>
    <t>县平舒镇卫生院</t>
  </si>
  <si>
    <t>平舒卫生院疫情防控门诊扩建资金</t>
  </si>
  <si>
    <t>[2100302]</t>
  </si>
  <si>
    <t>平舒门诊楼拆除资金</t>
  </si>
  <si>
    <t>平舒卫生院新建发热筛查预检分诊点资金</t>
  </si>
  <si>
    <t>平舒综合楼安装彩钢屋顶、天棚及地面改造、新建车棚、粉刷涂料资金</t>
  </si>
  <si>
    <t>平舒新建铁艺围墙、铺装便道砖、给水管道、供暖管道及杂工资金</t>
  </si>
  <si>
    <t>平舒卫生院建立医疗废物暂存处资金</t>
  </si>
  <si>
    <t>县中医医院</t>
  </si>
  <si>
    <t>中医院基本公共卫生应急救治支农支边经费</t>
  </si>
  <si>
    <t>[2100202]</t>
  </si>
  <si>
    <t>县疾病预防控制中心</t>
  </si>
  <si>
    <t>疾控网络维持经费</t>
  </si>
  <si>
    <t>[2100401]</t>
  </si>
  <si>
    <t>疾控应急物资内置资金</t>
  </si>
  <si>
    <t>疾控冷链维持经费</t>
  </si>
  <si>
    <t>疾控水和环境卫生监测经费</t>
  </si>
  <si>
    <t>疾控防护药品资金</t>
  </si>
  <si>
    <t>艾滋病维持经费</t>
  </si>
  <si>
    <t>疫苗接种点疫苗冷链车购置</t>
  </si>
  <si>
    <t>县卫生健康综合监督执法大队</t>
  </si>
  <si>
    <t>卫生监督服装费资金</t>
  </si>
  <si>
    <t>[2100402]</t>
  </si>
  <si>
    <t>县妇幼</t>
  </si>
  <si>
    <t>妇幼计划生育服务中心改扩建工程资金（电梯）经费</t>
  </si>
  <si>
    <t>[2100403]</t>
  </si>
  <si>
    <t>县医院</t>
  </si>
  <si>
    <t>县医院县级二级医院核酸检测和发热门诊建设资金</t>
  </si>
  <si>
    <t>县统计局</t>
  </si>
  <si>
    <t>第七次人口普查经费</t>
  </si>
  <si>
    <t>[2010507]</t>
  </si>
  <si>
    <t>节能减排专项统计经费</t>
  </si>
  <si>
    <t>[2010505]</t>
  </si>
  <si>
    <t>畜禽监测专项经费</t>
  </si>
  <si>
    <t>劳动力调查经费</t>
  </si>
  <si>
    <t>城乡住户一体化调查经费</t>
  </si>
  <si>
    <t>县市场监管局</t>
  </si>
  <si>
    <t>过期化学试剂和废液处置经费</t>
  </si>
  <si>
    <t>[2013802]</t>
  </si>
  <si>
    <t>执法服装配备经费</t>
  </si>
  <si>
    <t>县气象局</t>
  </si>
  <si>
    <t>大城县气象局业务用房个及配套基础设施建设工程项目资金</t>
  </si>
  <si>
    <t>[2200511]</t>
  </si>
  <si>
    <t>大气污染气象条件预报预测经费</t>
  </si>
  <si>
    <t>[2200509]</t>
  </si>
  <si>
    <t>自然灾害综合风险普查经费</t>
  </si>
  <si>
    <t>设备维持经费</t>
  </si>
  <si>
    <t>气象灾害防御指挥部维持经费</t>
  </si>
  <si>
    <t>防雷管理经费</t>
  </si>
  <si>
    <t>县应急管理局</t>
  </si>
  <si>
    <t>冬春灾民救助资金</t>
  </si>
  <si>
    <t>[2240702]</t>
  </si>
  <si>
    <t>应急管理信息化基础建设资金</t>
  </si>
  <si>
    <t>信息化设备维护经费</t>
  </si>
  <si>
    <t>[2240102]</t>
  </si>
  <si>
    <t>培训业务经费</t>
  </si>
  <si>
    <t>大城县第一次自然灾害综合风险普查专项资金</t>
  </si>
  <si>
    <t>[2240104]</t>
  </si>
  <si>
    <t>安全生产专项整治三年行动工作专班专项资金</t>
  </si>
  <si>
    <t>举报奖励资金</t>
  </si>
  <si>
    <t>劳务派遣人员工资及保险资金</t>
  </si>
  <si>
    <t>[2240199]</t>
  </si>
  <si>
    <t>县政府办</t>
  </si>
  <si>
    <t>会议经费</t>
  </si>
  <si>
    <t>[2010305]</t>
  </si>
  <si>
    <t>党政机关安全可靠应用全面替代工作经费</t>
  </si>
  <si>
    <t>项目招标代理经费</t>
  </si>
  <si>
    <t>[2010302]</t>
  </si>
  <si>
    <t>劳务派遣人员工资、保险等经费项目</t>
  </si>
  <si>
    <t>[2010399]</t>
  </si>
  <si>
    <t>报纸刊物征订经费</t>
  </si>
  <si>
    <t>政府门户网站运行经费</t>
  </si>
  <si>
    <t>机关伙房伙食补助经费</t>
  </si>
  <si>
    <t>办公设备购置经费</t>
  </si>
  <si>
    <t>县行政审批局</t>
  </si>
  <si>
    <t>中央空调、电梯运行及消防设施维护经费</t>
  </si>
  <si>
    <t>[2010306]</t>
  </si>
  <si>
    <t>网络运行维护经费</t>
  </si>
  <si>
    <t>劳务派遣5人工资、保险资金</t>
  </si>
  <si>
    <t>公共资源交易中心观摩、监督设备资金</t>
  </si>
  <si>
    <t>购买劳动力服务经费</t>
  </si>
  <si>
    <t>工作运转经费</t>
  </si>
  <si>
    <t>政府免费为新开办企业刻制印章费用</t>
  </si>
  <si>
    <t>物业管理服务经费</t>
  </si>
  <si>
    <t>企业户籍电子档案“容e查”扫描档案经费</t>
  </si>
  <si>
    <t>县红木园</t>
  </si>
  <si>
    <t>大城县红木文化产业规划</t>
  </si>
  <si>
    <t>特色小镇推介活动经费</t>
  </si>
  <si>
    <t>县交警大队</t>
  </si>
  <si>
    <t>违法告知通知邮寄费资金</t>
  </si>
  <si>
    <t>公路巡警业务经费</t>
  </si>
  <si>
    <t>车管业务经费</t>
  </si>
  <si>
    <t>县生态环境局</t>
  </si>
  <si>
    <t>大城县水功能区水质达标购买第三方服务资金</t>
  </si>
  <si>
    <t>2021年大气治理第三方技术服务费项目资金</t>
  </si>
  <si>
    <t>《大城县重点地表水突发环境事件应急预案》、《大城县重点集中式地下水饮用水水源地突发环境事件应急预案》编制项目资金</t>
  </si>
  <si>
    <t>[2111102]</t>
  </si>
  <si>
    <t>2021年大城县分局环境监测设备采购项目资金</t>
  </si>
  <si>
    <t>[2111101]</t>
  </si>
  <si>
    <t>大城县工业固体废物污染环境防治工作规划编制项目资金</t>
  </si>
  <si>
    <t>[2110304]</t>
  </si>
  <si>
    <t>2021年劳务派遣人员专项经费</t>
  </si>
  <si>
    <t>[2110199]</t>
  </si>
  <si>
    <t>农村污水处理建设资金</t>
  </si>
  <si>
    <t>追加大城县重点地表水突发环境事件应急预案和大城县重点集中式地下水饮用水水源地突发环境事件应急预案编制资金</t>
  </si>
  <si>
    <t>县科工局</t>
  </si>
  <si>
    <t>维稳经费</t>
  </si>
  <si>
    <t>科技创新行动工作经费</t>
  </si>
  <si>
    <t>[2060199]</t>
  </si>
  <si>
    <t>大城县绝热节能产业发展规划编制资金</t>
  </si>
  <si>
    <t>[2150509]</t>
  </si>
  <si>
    <t>湿扫车运营经费</t>
  </si>
  <si>
    <t>非公党建资金</t>
  </si>
  <si>
    <t>聘用人员工资及保险</t>
  </si>
  <si>
    <t>招商中心运转经费</t>
  </si>
  <si>
    <t>招商中心绿化改造提升项目尾款</t>
  </si>
  <si>
    <t>撤退路南给水工程前期费用</t>
  </si>
  <si>
    <t>经开区基础维修项目</t>
  </si>
  <si>
    <t>经开区招商经费</t>
  </si>
  <si>
    <t>路灯亮化资金项目</t>
  </si>
  <si>
    <t>大宗印刷费用</t>
  </si>
  <si>
    <t>现代园2021年度村级组织群众专项经费</t>
  </si>
  <si>
    <t>县现代园</t>
  </si>
  <si>
    <t>经开区扶贫慰问专项经费</t>
  </si>
  <si>
    <t>现代园信访维稳经费项目</t>
  </si>
  <si>
    <t>现代园乡村振兴前后孝彩补偿资金</t>
  </si>
  <si>
    <t>大城经开区形象提升经费</t>
  </si>
  <si>
    <t>环保经费</t>
  </si>
  <si>
    <t>[2110102]</t>
  </si>
  <si>
    <t>中源路东侧施工涉及传输局线路改造资金</t>
  </si>
  <si>
    <t>县新能源车产业园</t>
  </si>
  <si>
    <t>阜草干渠污水处理站运营经费</t>
  </si>
  <si>
    <t>退役军人服务站经费</t>
  </si>
  <si>
    <t>[2082802]</t>
  </si>
  <si>
    <t>县气雾剂产业园</t>
  </si>
  <si>
    <t>气雾剂产业园创新研发片区到大城县南水北调水厂给水主管道工程前期资金</t>
  </si>
  <si>
    <t>气雾剂产业园运转经费</t>
  </si>
  <si>
    <t>气雾剂产业园创新研发片区到大城县南水北调水厂主管道工程临时占地资金</t>
  </si>
  <si>
    <t>园区基础设施建设项目前期费用</t>
  </si>
  <si>
    <t>污水处理站运维及设备采购资金</t>
  </si>
  <si>
    <t>县退役军人事务局</t>
  </si>
  <si>
    <t>办公经费</t>
  </si>
  <si>
    <t>死亡抚恤资金</t>
  </si>
  <si>
    <t>[2080801]</t>
  </si>
  <si>
    <t>法律顾问聘用资金</t>
  </si>
  <si>
    <t>退役军人政策落实专项资金</t>
  </si>
  <si>
    <t>[2080901]</t>
  </si>
  <si>
    <t>立功受奖现役军人奖励资金</t>
  </si>
  <si>
    <t>在乡复员、退伍军人生活补助资金</t>
  </si>
  <si>
    <t>[2080803]</t>
  </si>
  <si>
    <t>自谋职业补助费资金</t>
  </si>
  <si>
    <t>带病回乡抚恤资金</t>
  </si>
  <si>
    <t>退役军人信息管理服务和视频信息一体化平台建设网络服务费资金</t>
  </si>
  <si>
    <t>[2082899]</t>
  </si>
  <si>
    <t>参战涉核生活补助资金</t>
  </si>
  <si>
    <t>办公楼维修改造经费</t>
  </si>
  <si>
    <t>退役士兵专场招聘会筹措经费</t>
  </si>
  <si>
    <t>重点优抚对象体检费资金</t>
  </si>
  <si>
    <t>[2101401]</t>
  </si>
  <si>
    <t>购买退役军人事务管理智能移动终端设备资金</t>
  </si>
  <si>
    <t>重点优抚对象养老服务补贴资金</t>
  </si>
  <si>
    <t>重点优抚对象冬季生活补贴资金</t>
  </si>
  <si>
    <t>待分配期间生活补助费资金</t>
  </si>
  <si>
    <t>自主就业退役士兵一次性经济补助资金</t>
  </si>
  <si>
    <t>企业军转人员两项补贴资金</t>
  </si>
  <si>
    <t>[2080905]</t>
  </si>
  <si>
    <t>带病回乡一次性门诊费资金</t>
  </si>
  <si>
    <t>待分配期间社会保险经费</t>
  </si>
  <si>
    <t>一至六级伤残军人护理费资金</t>
  </si>
  <si>
    <t>自主就业退役军人职业技能培训经费</t>
  </si>
  <si>
    <t>[2080904]</t>
  </si>
  <si>
    <t>光荣院老人住医院护理费资金</t>
  </si>
  <si>
    <t>[2080804]</t>
  </si>
  <si>
    <t>光荣院老人生活费资金</t>
  </si>
  <si>
    <t>三属一次性门诊费资金</t>
  </si>
  <si>
    <t>伤残抚恤资金</t>
  </si>
  <si>
    <t>[2080802]</t>
  </si>
  <si>
    <t>大学生入伍一次性奖励资金</t>
  </si>
  <si>
    <t>[2080805]</t>
  </si>
  <si>
    <t>进疆进藏一次性奖励资金</t>
  </si>
  <si>
    <t>军休所离退休人员资金</t>
  </si>
  <si>
    <t>[2080902]</t>
  </si>
  <si>
    <t>参战、涉核一次性门诊费资金</t>
  </si>
  <si>
    <t>复员军人一次性门诊费资金</t>
  </si>
  <si>
    <t>一至六级伤残军人医疗保险费资金</t>
  </si>
  <si>
    <t>军休遗属物业补贴及取暖费资金</t>
  </si>
  <si>
    <t>一至六级残疾军人医疗补助基金资金</t>
  </si>
  <si>
    <t>60周岁义务兵生活补助资金</t>
  </si>
  <si>
    <t>[2080806]</t>
  </si>
  <si>
    <t>涉核部队退役人员体检费资金</t>
  </si>
  <si>
    <t>企业军转人员工资资金</t>
  </si>
  <si>
    <t>退役（下岗）再就业士兵工资及保险经费</t>
  </si>
  <si>
    <t>[2080999]</t>
  </si>
  <si>
    <t>60周岁烈士子女生活补助资金</t>
  </si>
  <si>
    <t>七至十级伤残军人门诊费资金</t>
  </si>
  <si>
    <t>部分退役士兵补缴社会保险资金</t>
  </si>
  <si>
    <t>解三难资金</t>
  </si>
  <si>
    <t>荣军辅助器材资金</t>
  </si>
  <si>
    <t>企业军转人员保险资金</t>
  </si>
  <si>
    <t>优抚对象2021年物价补贴资金</t>
  </si>
  <si>
    <t>档案室建设及档案整理经费</t>
  </si>
  <si>
    <t>义务兵家庭优待资金</t>
  </si>
  <si>
    <t>八一优抚对象慰问资金</t>
  </si>
  <si>
    <t>[2082804]</t>
  </si>
  <si>
    <t>革命烈士陵园局部维修改造</t>
  </si>
  <si>
    <t>服务中心专项公用经费</t>
  </si>
  <si>
    <t>县医保局</t>
  </si>
  <si>
    <t>城乡医保日常经费</t>
  </si>
  <si>
    <t>[2101506]</t>
  </si>
  <si>
    <t>大病医疗救助资金</t>
  </si>
  <si>
    <t>[2101301]</t>
  </si>
  <si>
    <t>[2101599]</t>
  </si>
  <si>
    <t>基金监管专项资金</t>
  </si>
  <si>
    <t>[2101505]</t>
  </si>
  <si>
    <t>城乡医疗保险缴费</t>
  </si>
  <si>
    <t>[2101202]</t>
  </si>
  <si>
    <t>平舒镇政府</t>
  </si>
  <si>
    <t>平舒镇劳务派遣人员工资及保险资金</t>
  </si>
  <si>
    <t>廊泊路、中源路土地流转资金</t>
  </si>
  <si>
    <t>2021年平舒镇村级组织服务群众专项经费</t>
  </si>
  <si>
    <t>平舒镇社区党组织活动经费</t>
  </si>
  <si>
    <t>[2120101]</t>
  </si>
  <si>
    <t>2021年社区工作经费</t>
  </si>
  <si>
    <t>大尚屯镇政府</t>
  </si>
  <si>
    <t>2021年村级组织服务群众专项经费</t>
  </si>
  <si>
    <t>北魏镇政府</t>
  </si>
  <si>
    <t>2021年北魏镇村级组织服务群众专项经费</t>
  </si>
  <si>
    <t>留各庄镇政府</t>
  </si>
  <si>
    <t>2021年留各庄镇村级组织服务群众专项经费</t>
  </si>
  <si>
    <t>广安镇政府</t>
  </si>
  <si>
    <t>2021年度大城县广安镇村级组织服务群众专项经费</t>
  </si>
  <si>
    <t>旺村镇政府</t>
  </si>
  <si>
    <t>基层党建团建工作经费</t>
  </si>
  <si>
    <t>[2012902]</t>
  </si>
  <si>
    <t>2021年乡镇殡葬管理执法经费</t>
  </si>
  <si>
    <t>[2299999]</t>
  </si>
  <si>
    <t>南赵扶镇政府</t>
  </si>
  <si>
    <t>国土空间规划项目资金</t>
  </si>
  <si>
    <t>2021年度大城县村级组织服务群众专项经费</t>
  </si>
  <si>
    <t>臧屯镇政府</t>
  </si>
  <si>
    <t>2021年臧屯村级组织服务群众专项经费</t>
  </si>
  <si>
    <t>殡葬执法经费</t>
  </si>
  <si>
    <t>[2010301]</t>
  </si>
  <si>
    <t>殡葬执法经费（臧屯）</t>
  </si>
  <si>
    <t>权村镇政府</t>
  </si>
  <si>
    <t>2021年权村镇村级组织服务群众专项经费</t>
  </si>
  <si>
    <t>权村镇殡葬执法经费</t>
  </si>
  <si>
    <t>权村镇殡葬管理执法经费</t>
  </si>
  <si>
    <t>里坦镇政府</t>
  </si>
  <si>
    <t>里坦镇国土空间规划编制经费</t>
  </si>
  <si>
    <t>里坦镇2021年村级组织服务群众专项经费</t>
  </si>
  <si>
    <t>2021年里坦镇文化站免费开放专项资金</t>
  </si>
  <si>
    <t>县团委</t>
  </si>
  <si>
    <t>预防青少年违法犯罪专项工作经费</t>
  </si>
  <si>
    <t>基层党建带团建活动经费</t>
  </si>
  <si>
    <t>县工商联</t>
  </si>
  <si>
    <t>开展调研等各项活动及会议</t>
  </si>
  <si>
    <t>[2012802]</t>
  </si>
  <si>
    <t>县文联</t>
  </si>
  <si>
    <t>大城县文学艺术馆开馆仪式暨书法篆刻作品展开幕式项目经费</t>
  </si>
  <si>
    <t>作品编纂出版印刷费用</t>
  </si>
  <si>
    <t>县残联</t>
  </si>
  <si>
    <t>残疾人辅具适配资金</t>
  </si>
  <si>
    <t>[2081104]</t>
  </si>
  <si>
    <t>资助考入中等以上院校贫困残疾学生资金</t>
  </si>
  <si>
    <t>[2081105]</t>
  </si>
  <si>
    <t>扶贫慰问专项经费</t>
  </si>
  <si>
    <t>县红十字会</t>
  </si>
  <si>
    <t>三献工作经费</t>
  </si>
  <si>
    <t>[2081602]</t>
  </si>
  <si>
    <t>县民兵训练基地</t>
  </si>
  <si>
    <t>民兵训练基地运行经费</t>
  </si>
  <si>
    <t>[2030607]</t>
  </si>
  <si>
    <t>国防教育经费</t>
  </si>
  <si>
    <t>[2030605]</t>
  </si>
  <si>
    <t>县消防大队</t>
  </si>
  <si>
    <t>消防器材装备经费</t>
  </si>
  <si>
    <t>[2240204]</t>
  </si>
  <si>
    <t>96119举报投诉奖励经费</t>
  </si>
  <si>
    <t>红木城产业园消防站建设经费</t>
  </si>
  <si>
    <t>人员保障经费</t>
  </si>
  <si>
    <t>十四五消防专项规划编制经费</t>
  </si>
  <si>
    <t>消防基本业务经费（其他商品和服务支出）</t>
  </si>
  <si>
    <t>财政代列</t>
  </si>
  <si>
    <t>经开区雨水排沥工程</t>
  </si>
  <si>
    <t>科技创新基金</t>
  </si>
  <si>
    <t>[2069999]</t>
  </si>
  <si>
    <t>世界银行贷款付息支出</t>
  </si>
  <si>
    <t>[2320303]</t>
  </si>
  <si>
    <t>大城县园区路网工程B标段工程检测经费</t>
  </si>
  <si>
    <t>供销社人员经费</t>
  </si>
  <si>
    <t>乡镇殡葬管理执法经费</t>
  </si>
  <si>
    <t>文化产业引导资金</t>
  </si>
  <si>
    <t>计提教育资金安排项目</t>
  </si>
  <si>
    <t>[2059999]</t>
  </si>
  <si>
    <t>地方政府债券发行费用及服务费</t>
  </si>
  <si>
    <t>[23303]</t>
  </si>
  <si>
    <t>预备费</t>
  </si>
  <si>
    <t>[227]</t>
  </si>
  <si>
    <t>地方政府债券付息支出</t>
  </si>
  <si>
    <t>[2320301]</t>
  </si>
  <si>
    <t>四大班子车险</t>
  </si>
  <si>
    <t>建档立卡扶贫户专项经费总工会</t>
  </si>
  <si>
    <t>红木文化新区PPP项目绩效考核细则和资金结算流程服务费</t>
  </si>
  <si>
    <t>农业保险保费补贴招标代理费</t>
  </si>
  <si>
    <t>农业保险业务委托服务费</t>
  </si>
  <si>
    <t>2021年政府投融资专家顾问服务费</t>
  </si>
  <si>
    <t>附件8</t>
  </si>
  <si>
    <r>
      <t xml:space="preserve">大城县拟调减2020年财政结转资金情况表
</t>
    </r>
    <r>
      <rPr>
        <b/>
        <sz val="16"/>
        <rFont val="楷体_GB2312"/>
        <family val="3"/>
      </rPr>
      <t>（一般公共预算）</t>
    </r>
  </si>
  <si>
    <t>申请压减项目名称</t>
  </si>
  <si>
    <t>申请压减金额</t>
  </si>
  <si>
    <t>政府经济分类</t>
  </si>
  <si>
    <t>办公楼及审判楼维修经费</t>
  </si>
  <si>
    <t>法院-2020年中央政法纪检监察转移支付资金</t>
  </si>
  <si>
    <t>河北省财政厅关于下达2020年度选调生到村任职中央财政结算补助资金</t>
  </si>
  <si>
    <t>[2130152]</t>
  </si>
  <si>
    <t>已下达工业企业结构调专项奖补资金</t>
  </si>
  <si>
    <t>[2119901]</t>
  </si>
  <si>
    <t>2020年中央财政林业草原生态保护恢复资金</t>
  </si>
  <si>
    <t>[2110602]</t>
  </si>
  <si>
    <t>关于提前下达2020年省级林业改革发展补助资金[三北防护林奖补]</t>
  </si>
  <si>
    <t>[2130205]</t>
  </si>
  <si>
    <t>关于提前下达2020年中央财政林业改革发展资金[退耕还林到期纳入森林抚育补助]</t>
  </si>
  <si>
    <t>2020年中央财政林业改革发展资金[上一轮到期退耕还生态林森林抚育补助]</t>
  </si>
  <si>
    <t>2020年高标农田建设项目</t>
  </si>
  <si>
    <t>2020年地下水超采综合治理农村生活水源置换项目资金</t>
  </si>
  <si>
    <t>[2130311]</t>
  </si>
  <si>
    <t>大城县2020年[二期]地下水超采综合治理农村生活水源置换项目资金大城县2020年[二期]地下水超采综合治理农村生活水源置换项目资金</t>
  </si>
  <si>
    <t>大城县2020年应急度汛项目子牙河南赵扶扬水站三孔闸应急修复工程</t>
  </si>
  <si>
    <t>[2130314]</t>
  </si>
  <si>
    <t>2020年农村饮水工程维修养护项目资金</t>
  </si>
  <si>
    <t>国三及以下排放标准营运中重型柴油货车淘汰工作奖补资金[车购税收入补助地方]</t>
  </si>
  <si>
    <t>[2140699]</t>
  </si>
  <si>
    <t>县融媒体中心</t>
  </si>
  <si>
    <t>大城县融媒体中心建设</t>
  </si>
  <si>
    <t>[2079903]</t>
  </si>
  <si>
    <t>学前教育上级资金[土建项目]</t>
  </si>
  <si>
    <t>支持学前教育发展中央资金[学前土建]</t>
  </si>
  <si>
    <t>2020年义务教育校舍安全保障长效机制资金</t>
  </si>
  <si>
    <t>农村小学生营养改善计划资金[蛋奶项目]县配套</t>
  </si>
  <si>
    <t>人事代理教师工资及各项保险经费</t>
  </si>
  <si>
    <t>大城县第二中学高中教学楼工程资金</t>
  </si>
  <si>
    <t>大城县第一中学普高助学金</t>
  </si>
  <si>
    <t>全额人员精神文明奖[任宏伟、缴艳荣]</t>
  </si>
  <si>
    <t>离退休人员精神文明奖[李淑兰]</t>
  </si>
  <si>
    <t>留各庄中学</t>
  </si>
  <si>
    <t>义务教育薄弱环节与能力提升项目资金</t>
  </si>
  <si>
    <t>大尚屯中学</t>
  </si>
  <si>
    <t>大城县第一职业中学教育薄弱环节改善和能力提升项目[两类学校和信息化建设][2019]</t>
  </si>
  <si>
    <t>普高助学金</t>
  </si>
  <si>
    <t>普通高中改善办学条件省级补助资金-变压器安装</t>
  </si>
  <si>
    <t>普通高中改善办学条件省级补助经费-低压电路改造</t>
  </si>
  <si>
    <t>阜草中心小学</t>
  </si>
  <si>
    <t>2020年校舍安全保障长效机制补助经费</t>
  </si>
  <si>
    <t>臧屯镇东迷堤中心小学</t>
  </si>
  <si>
    <t>大城县臧屯镇东迷堤中心小学幼儿园维修中央资金-上级</t>
  </si>
  <si>
    <t>大城县臧屯镇东迷堤中心小学幼儿园改扩建尾款中央资金-上级</t>
  </si>
  <si>
    <t>广安镇大广安中心小学</t>
  </si>
  <si>
    <t>广安中心仰止小学义务教育薄弱环节改善与能力提升项目资金[两类学校建设]上级资金</t>
  </si>
  <si>
    <t>留各庄镇白虎中心小学</t>
  </si>
  <si>
    <t>2020年省级大气污染综合治理补贴资金[70万元]-上级</t>
  </si>
  <si>
    <t>中小企业运行监测经费</t>
  </si>
  <si>
    <t>[2150805]</t>
  </si>
  <si>
    <t>在乡复员、退伍军人生活补助</t>
  </si>
  <si>
    <t>河北省财政厅关于下达2020年中央优抚对象补助经费预算[第二批]的通知</t>
  </si>
  <si>
    <t>军休人员工资、慰问、物业、医疗等资金</t>
  </si>
  <si>
    <t>河北省财政厅关于下达2019年中央财政退役安置补助经费预算[第四批]的通知[退役士兵教育、技能培训]</t>
  </si>
  <si>
    <t>优抚对象医疗补助</t>
  </si>
  <si>
    <t>疾病应急救治项目-上级</t>
  </si>
  <si>
    <t>[2101302]</t>
  </si>
  <si>
    <t>关于下达2019年农村综合改革示范点补助资金的通知--孙会罗村扶持壮大村集体经济</t>
  </si>
  <si>
    <t>[2130799]</t>
  </si>
  <si>
    <t>关于下达2019年省级农村综合改革转移支付资金的通知--孙会罗村扶持壮大村集体经济</t>
  </si>
  <si>
    <t>广安镇大孟桥村样板村建设工程资金</t>
  </si>
  <si>
    <t>2019年农村综合改革示范点补助资金[权村镇高庄子村磨坊工程]</t>
  </si>
  <si>
    <t>[2130707]</t>
  </si>
  <si>
    <t>2019年农村综合改革示范点补助资金[里坦镇长芦疃标准化育苗基地]</t>
  </si>
  <si>
    <t>全额人员一次性奖</t>
  </si>
  <si>
    <t>2020提前下达困难职工及劳模帮扶救助资金</t>
  </si>
  <si>
    <t>财政绩效预算工作经费</t>
  </si>
  <si>
    <t>征兵工作经费</t>
  </si>
  <si>
    <t>[2030699]</t>
  </si>
  <si>
    <t>2017年农业生产资金[粮食适度规模经营]</t>
  </si>
  <si>
    <t>2018年中央农业生产发展[支持适度规模经营]</t>
  </si>
  <si>
    <t>附件9</t>
  </si>
  <si>
    <r>
      <t xml:space="preserve">大城县拟收回2020年部门结转资金情况表
</t>
    </r>
    <r>
      <rPr>
        <b/>
        <sz val="16"/>
        <rFont val="楷体_GB2312"/>
        <family val="3"/>
      </rPr>
      <t>（一般公共预算）</t>
    </r>
  </si>
  <si>
    <t>2020年公用经费项目</t>
  </si>
  <si>
    <t>关于提前下达2020年中央政法纪检检察转移支付资金的通知</t>
  </si>
  <si>
    <t>关于提前下达2020年省级基层公检法司转移支付资金的通知</t>
  </si>
  <si>
    <t>河北省财政厅关于下达2020年中央政法纪检监察转移支付资金的通知 冀财政法【2020】35号</t>
  </si>
  <si>
    <t>关于提前下达2020年法院建设补助资金</t>
  </si>
  <si>
    <t>审判庭配套设施费用</t>
  </si>
  <si>
    <t>大城县长坦老年公寓建设补贴</t>
  </si>
  <si>
    <t>2019年乡村振兴遴选村街建设工程</t>
  </si>
  <si>
    <t>2020年精品村打造资金</t>
  </si>
  <si>
    <t>农村公厕和生活污水治理项目</t>
  </si>
  <si>
    <t>2020省级农产品质量安全资金</t>
  </si>
  <si>
    <t>2020年度中央农业生产救灾资金</t>
  </si>
  <si>
    <t>粮食安全责任制考核工作经费</t>
  </si>
  <si>
    <t>2020年省级农业生产发展资金实施小型农田水利工程设施维修</t>
  </si>
  <si>
    <t>[2130122]</t>
  </si>
  <si>
    <t>2020年中央农业生产发展（高素质农民培育）资金</t>
  </si>
  <si>
    <t>大城县2020年度地下水超采综合治理农业灌溉水量监测项目资金</t>
  </si>
  <si>
    <t>2020年第二批农村饮水工程维修养护项目资金</t>
  </si>
  <si>
    <t>2020年地下水超采综合治理取用水量在线监控建设项目资金</t>
  </si>
  <si>
    <t>2020年市级公共租赁住房建设资金</t>
  </si>
  <si>
    <t>2020年省级城镇保障性安居工程专项资金</t>
  </si>
  <si>
    <t>[2210107]</t>
  </si>
  <si>
    <t>国三及以下排放标准营运中重型柴油货车淘汰工作奖补资金</t>
  </si>
  <si>
    <t>汽车客运站防疫物资补助资金</t>
  </si>
  <si>
    <t>提前下达中央补助地方公共文化服务体系农村文化建设专项资金</t>
  </si>
  <si>
    <t>普高助学金上级资金</t>
  </si>
  <si>
    <t>普高助学金县配套</t>
  </si>
  <si>
    <t>2020年学生资助中央补助经费（普高助学金）</t>
  </si>
  <si>
    <t>普高免学费补助资金</t>
  </si>
  <si>
    <t>提取幼儿保育费3%用于幼儿资助</t>
  </si>
  <si>
    <t>原民办代课师教龄补贴经费</t>
  </si>
  <si>
    <t>学前幼儿资助</t>
  </si>
  <si>
    <t>学前教育资金（幼儿资助县配套）</t>
  </si>
  <si>
    <t>家庭经济困难学生生活补助资金县配套</t>
  </si>
  <si>
    <t>贫困寄宿生生活补助</t>
  </si>
  <si>
    <t>家庭经济困难学生生活补助县配套资金</t>
  </si>
  <si>
    <t>家庭经济困难非寄宿生生活补助经费</t>
  </si>
  <si>
    <t>学前教育上级资金（学前资助）</t>
  </si>
  <si>
    <t>教师培训经费</t>
  </si>
  <si>
    <t>2019年收回成人教育经费</t>
  </si>
  <si>
    <t>义务教育保障经费（民办小学）</t>
  </si>
  <si>
    <t>基本公共卫生项目资金</t>
  </si>
  <si>
    <t>疾控中心储备疫情防控应急物资资金</t>
  </si>
  <si>
    <t>童子卫生院隔离点改造</t>
  </si>
  <si>
    <t>旺村卫生院隔离点改造</t>
  </si>
  <si>
    <t>新型冠状病毒感染的肺炎疫情防控经费</t>
  </si>
  <si>
    <t>县疾控中心</t>
  </si>
  <si>
    <t>关于下达2020年重大传染病防控经费的通知</t>
  </si>
  <si>
    <t>[2100409]</t>
  </si>
  <si>
    <t>产品质量检验检测经费</t>
  </si>
  <si>
    <t>[2013815]</t>
  </si>
  <si>
    <t>计量检验检测经费</t>
  </si>
  <si>
    <t>[2013810]</t>
  </si>
  <si>
    <t>县审批局</t>
  </si>
  <si>
    <t>社会稳定风险评估费</t>
  </si>
  <si>
    <t>工业炉窑深度治理资金（4200.34万元）</t>
  </si>
  <si>
    <t>挥发性有机物深度治理资金（4200.34万元）</t>
  </si>
  <si>
    <t>柴油车远程在线监控建设（4200.34万元）</t>
  </si>
  <si>
    <t>燃油锅炉治理改造资金（4200.34万元）</t>
  </si>
  <si>
    <t>燃气锅炉低氮燃烧改造资金(4200.34万元)</t>
  </si>
  <si>
    <t>非道路移动机械远程在线监控设备安装（4200.34万元）</t>
  </si>
  <si>
    <t>納污坑塘应急治理项目资金</t>
  </si>
  <si>
    <t>南赵扶镇坑塘治理项目资金</t>
  </si>
  <si>
    <t>津保路县城东段（南赵扶段）绿化改造提升工程</t>
  </si>
  <si>
    <t>2019年中央农村综合改革转移支付资金</t>
  </si>
  <si>
    <t>河北省财政厅关于下达中央2020年残疾人事业发展补助资金预算的通知</t>
  </si>
  <si>
    <t>残疾人康复补助</t>
  </si>
  <si>
    <t>附件10</t>
  </si>
  <si>
    <t>大城县拟收回以前年度资金情况表</t>
  </si>
  <si>
    <t>收回以前年度资金</t>
  </si>
  <si>
    <t>附件11</t>
  </si>
  <si>
    <t>大城县拟调减2021年上级资金情况表
（一般公共预算）</t>
  </si>
  <si>
    <t>2021年两馆免费开放专项资金（上级）</t>
  </si>
  <si>
    <t>二中改善普通高中办学条件省级补助经费-食堂设施、设备采购安装-上级</t>
  </si>
  <si>
    <t>门远庄九年一贯制学校</t>
  </si>
  <si>
    <t>2021年公用项目（门远庄中学学前教育发展补助资金）</t>
  </si>
  <si>
    <t>后屯中心小学</t>
  </si>
  <si>
    <t>2021年公用项目（北魏后屯小学学前教育发展补助资金）</t>
  </si>
  <si>
    <t>工业和民营经济数据库网上平台运行经费-上级</t>
  </si>
  <si>
    <t>[2150502]</t>
  </si>
  <si>
    <t>提前下达2021年中央财政企业军转干部生活困难补助经费-上级</t>
  </si>
  <si>
    <t>提前下达2021年军休干部及家属遗属医疗生活补助资金-上级</t>
  </si>
  <si>
    <t>部分退役士兵补缴社会保险资金-上级</t>
  </si>
  <si>
    <t>提前下达2021年中央残疾人事业发展补助资金（残疾人机动轮椅燃油补贴）-上级</t>
  </si>
  <si>
    <t>[2081199]</t>
  </si>
  <si>
    <t>提前下达2021年省级残疾人事业发展补助资金（残疾人康复补助）—上级</t>
  </si>
  <si>
    <t>附件12</t>
  </si>
  <si>
    <t>大城县拟收回2020年部门结转资金情况表
（政府性基金）</t>
  </si>
  <si>
    <t>大阜村中心小学</t>
  </si>
  <si>
    <t>中央彩票公益金支持乡村少年宫项目资金大阜村中心</t>
  </si>
  <si>
    <t>[2296004]</t>
  </si>
  <si>
    <t>首届冰雪运动会经费</t>
  </si>
  <si>
    <t>[2296003]</t>
  </si>
  <si>
    <t>全民健身示范基地和健身与健康融合中心项目</t>
  </si>
  <si>
    <t>附件13</t>
  </si>
  <si>
    <t>大城县拟调减2020年财政结转资金情况表
（政府性基金）</t>
  </si>
  <si>
    <t>1号、4号楼学生宿舍外墙、学生餐厅内外墙等粉刷专项资金</t>
  </si>
  <si>
    <t>[2120899]</t>
  </si>
  <si>
    <t>儿童福利服务体系建设资金</t>
  </si>
  <si>
    <t>[2296002]</t>
  </si>
  <si>
    <t>2020年中央专项彩票公益金支持残疾人事业发展补助资金预算[第二批][残疾儿童康复救助资金]</t>
  </si>
  <si>
    <t>[2296006]</t>
  </si>
  <si>
    <t>大城县臧屯乡八里庄村和豆庄村土地整治项目</t>
  </si>
  <si>
    <t>大城县留各庄徐村等四个村土地整治项目</t>
  </si>
  <si>
    <t>大城县留各庄徐村等四个村土地整治项目资金</t>
  </si>
  <si>
    <t>县土储中心</t>
  </si>
  <si>
    <t>2021年土地储备周转金（800万）</t>
  </si>
  <si>
    <t>[2120801]</t>
  </si>
  <si>
    <t>气雾剂产业园创新研发片区到大城县南水北调水厂给水主管道工程</t>
  </si>
  <si>
    <t>[2121301]</t>
  </si>
  <si>
    <t>体彩公益金[2020年结转项目]</t>
  </si>
  <si>
    <t>附件14</t>
  </si>
  <si>
    <t>大城县拟调减2021年本级政府性基金支出情况表</t>
  </si>
  <si>
    <t>年初预算安排</t>
  </si>
  <si>
    <t>大城县大尚屯镇东窨子头等五个村土地整治项目资金</t>
  </si>
  <si>
    <t>旺村镇南楼堤等四个村土地整治项目资金</t>
  </si>
  <si>
    <t>大城县旺村镇七女村等三个村土地整治项目资金</t>
  </si>
  <si>
    <t>大城县北魏乡北魏村等六个村土地整治项目资金</t>
  </si>
  <si>
    <t>大城县里坦镇岳杭村土地整治项目资金</t>
  </si>
  <si>
    <t>大城县大尚屯镇后街村等五个村土地整治项目资金</t>
  </si>
  <si>
    <t>大城县臧屯乡李马策、刘马策村土地整治项目资金</t>
  </si>
  <si>
    <t>残次园林勘测和质量等别评定经费</t>
  </si>
  <si>
    <t>大城县未利用地群众自行开垦勘测和质量等级评定经费</t>
  </si>
  <si>
    <t>2017年度—2021年春季造林绿化2021年奖补资金</t>
  </si>
  <si>
    <t>大城县大尚屯镇韩庄等四个村土地整治项目资金</t>
  </si>
  <si>
    <t>大城县里坦镇长芦瞳村等十七个村高标准基本农田建设项目资金</t>
  </si>
  <si>
    <t>大城县南赵扶镇樊庄村土地整治项目资金</t>
  </si>
  <si>
    <t>旺村镇大荆河等三个村土地整治项目资金</t>
  </si>
  <si>
    <t>大城县南赵扶镇东白洋西白洋村土地整治项目资金</t>
  </si>
  <si>
    <t>大城县权村镇蓦门村等四个村土地整治项目资金</t>
  </si>
  <si>
    <t>大城县留各庄镇后北曹等七个村土地整治项目资金</t>
  </si>
  <si>
    <t>大城县旺村镇南赵扶镇张思河等五个村土地整治项目资金</t>
  </si>
  <si>
    <t>大城县大尚屯镇邵庄村等五个村土地整治项目资金</t>
  </si>
  <si>
    <t>大城县大尚屯镇邓家务村等十二个村土地整治项目资金</t>
  </si>
  <si>
    <t>大城县南赵扶镇冯庄村等三个村土地整治项目资金</t>
  </si>
  <si>
    <t>大城县南赵扶泊庄等三个村土地整治项目资金</t>
  </si>
  <si>
    <t>大城县臧屯乡宋贾村等四个村土地整治项目资金</t>
  </si>
  <si>
    <t>大城县臧屯乡八里庄子村和豆庄村土地整治项目资金</t>
  </si>
  <si>
    <t>大城县南赵扶镇小店子村等三个村土地整治项目资金</t>
  </si>
  <si>
    <t>大城县臧屯乡安庆屯村和邢庄子村土地整治项目资金</t>
  </si>
  <si>
    <t>大城县里坦镇里坦一村和里坦二村土地整治项目资金</t>
  </si>
  <si>
    <t>大城县北魏乡张都村等十一个村土地整治项目资金</t>
  </si>
  <si>
    <t>旺村镇东藏庄村土地整治项目资金</t>
  </si>
  <si>
    <t>大城县北魏乡正村等五个村土地整治项目资金</t>
  </si>
  <si>
    <t>大城县南赵扶镇付庄子村土地整治项目资金</t>
  </si>
  <si>
    <t>大城县大尚屯镇康各庄等四个村土地整治项目资金</t>
  </si>
  <si>
    <t>大城县南赵扶镇申五台村土地整治项目资金</t>
  </si>
  <si>
    <t>大城县旺村镇王轴北村土地整治项目资金</t>
  </si>
  <si>
    <t>大城县残次园林（自主开发）验收项目资金</t>
  </si>
  <si>
    <t>大城县广安镇夏家屯和王香屯土地整治项目资金</t>
  </si>
  <si>
    <t>大城县留各庄镇王蔡间村等三个村土地整治项目资金</t>
  </si>
  <si>
    <t>大城县旺村镇土地综合整治项目资金</t>
  </si>
  <si>
    <t>大城县旺村镇南楼堤村土地整治项目资金</t>
  </si>
  <si>
    <t>大城县旺村镇、南赵扶镇东辛庄村等四个村土地整治项目资金</t>
  </si>
  <si>
    <t>大城县广安镇西陈村等七个村土地整治项目资金</t>
  </si>
  <si>
    <t>北魏乡冯远庄和焦远庄土地整治项目资金</t>
  </si>
  <si>
    <t>大城县臧屯乡田马策村土地整治项目资金</t>
  </si>
  <si>
    <t>2021年土地储备周转资金（5000万元）</t>
  </si>
  <si>
    <t>[2121501]</t>
  </si>
  <si>
    <t>2021年土地储备周转金（164.6371万元）</t>
  </si>
  <si>
    <t>2021年储备周转金（435万元）</t>
  </si>
  <si>
    <t>2018年第二批中央财政农业综合开发资金</t>
  </si>
  <si>
    <t>[2121399]</t>
  </si>
  <si>
    <t>中央财政农业综合开发资金</t>
  </si>
  <si>
    <t>土地重估费</t>
  </si>
  <si>
    <t>大城县城乡供水一体化项目征地费用</t>
  </si>
  <si>
    <t>污水处理项目资金（一期、二期）</t>
  </si>
  <si>
    <t>[2121401]</t>
  </si>
  <si>
    <t>大城县康乐园景观工程质保金</t>
  </si>
  <si>
    <t>廊泊路生态景观提升改造项目资金（南段）</t>
  </si>
  <si>
    <t>大城县津保南线（县城连接线段）道路绿化养护工程项目资金</t>
  </si>
  <si>
    <t>2021年农村公路改造工程项目资金</t>
  </si>
  <si>
    <t>[2120804]</t>
  </si>
  <si>
    <t>旺村镇排水工程项目资金</t>
  </si>
  <si>
    <t>2020年农村公路养护改造项目资金</t>
  </si>
  <si>
    <t>陈大线节点改造养护工程项目资金</t>
  </si>
  <si>
    <t>陈大线（祖寺路-龙街连接线段）绿化养护改造项目资金</t>
  </si>
  <si>
    <t>廊泊路绿化节点改造养护工程项目资金</t>
  </si>
  <si>
    <t>2019年大城县农村公路养护改造项目资金</t>
  </si>
  <si>
    <t>大城县气象局业务用房及配套基础设施建设工程项目资金</t>
  </si>
  <si>
    <t>县经开区</t>
  </si>
  <si>
    <t>招商中心租金</t>
  </si>
  <si>
    <t>土地流转经费</t>
  </si>
  <si>
    <t>2021年度综合治税工作经费（经开区）</t>
  </si>
  <si>
    <t>气雾剂给水主管道工程款</t>
  </si>
  <si>
    <t>气雾剂产业园雨水、燃气、电力、电信、地下管廊、生态保护、景观规划、市政专项规划编制</t>
  </si>
  <si>
    <t>气雾剂产业园土地征收款</t>
  </si>
  <si>
    <t>气雾剂产业园创新研发片区到大城县南水北调水厂主管道工程</t>
  </si>
  <si>
    <t>永定大街西通和北环路以北征地资金</t>
  </si>
  <si>
    <t>平舒中源路绿化美化资金</t>
  </si>
  <si>
    <t>中源路五方段征地拆迁资金</t>
  </si>
  <si>
    <t>永定大街西通和北环路以北征地项目</t>
  </si>
  <si>
    <t>农村环境、散乱污及大气污染治理经费</t>
  </si>
  <si>
    <t>土地整理经费</t>
  </si>
  <si>
    <t>廊泊路两侧整改提升土地流转资金</t>
  </si>
  <si>
    <t>综合治税工作经费（臧屯）</t>
  </si>
  <si>
    <t>2021年权村镇综合治税工作经费</t>
  </si>
  <si>
    <t>权村镇综合治税工作经费</t>
  </si>
  <si>
    <t>土地治理经费</t>
  </si>
  <si>
    <t>里坦镇综合治税工作经费</t>
  </si>
  <si>
    <t>2020年消防器材装备购置经费</t>
  </si>
  <si>
    <t>消防基本业务经费</t>
  </si>
  <si>
    <t>2020年消防车购置经费</t>
  </si>
  <si>
    <t>保障性安居工程</t>
  </si>
  <si>
    <t>[2120807]</t>
  </si>
  <si>
    <t>综合治税工作经费</t>
  </si>
  <si>
    <t>项目质保金</t>
  </si>
  <si>
    <t>项目预备费</t>
  </si>
  <si>
    <t>地方政府债券付息支出（基金安排）</t>
  </si>
  <si>
    <t>[2320411]</t>
  </si>
  <si>
    <t>土地整理奖励资金</t>
  </si>
  <si>
    <t>鞭炮治理资金</t>
  </si>
  <si>
    <t>土地出让成本性支出</t>
  </si>
  <si>
    <t>红木文化新区PPP项目支付</t>
  </si>
  <si>
    <t>附件15</t>
  </si>
  <si>
    <t>大城县拟调减2021年上级资金情况表
（政府性基金）</t>
  </si>
  <si>
    <t>河北省财政厅关于下达2021年中央专项彩票公益金支持残疾人事业发展补助资金预算的通知（各类残疾儿童康复训练及肢体乔治手术、人工耳蜗手术等）</t>
  </si>
  <si>
    <t>附件16</t>
  </si>
  <si>
    <r>
      <t>大城县2021年财政预算调整方案(草案)</t>
    </r>
    <r>
      <rPr>
        <sz val="22"/>
        <rFont val="宋体"/>
        <family val="0"/>
      </rPr>
      <t xml:space="preserve"> </t>
    </r>
    <r>
      <rPr>
        <b/>
        <sz val="22"/>
        <rFont val="宋体"/>
        <family val="0"/>
      </rPr>
      <t xml:space="preserve">                                                                                                              </t>
    </r>
    <r>
      <rPr>
        <b/>
        <sz val="18"/>
        <rFont val="楷体"/>
        <family val="3"/>
      </rPr>
      <t xml:space="preserve">     （调整增加县本级安排一般公共预算支出）
</t>
    </r>
  </si>
  <si>
    <t>单位:万元</t>
  </si>
  <si>
    <t>承担单位</t>
  </si>
  <si>
    <t>项目内容</t>
  </si>
  <si>
    <t>调整金额</t>
  </si>
  <si>
    <t>预留人员增资</t>
  </si>
  <si>
    <t>[2290201]
年初预留</t>
  </si>
  <si>
    <t>[50101]
工资奖金津补贴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</si>
</sst>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Red]\-#,##0.000000######"/>
    <numFmt numFmtId="178" formatCode="0.00_);[Red]\(0.00\)"/>
    <numFmt numFmtId="179" formatCode="0.0_ "/>
    <numFmt numFmtId="180" formatCode="0.000_ "/>
    <numFmt numFmtId="181" formatCode="0.0000_ "/>
    <numFmt numFmtId="182" formatCode="0.00000_ "/>
    <numFmt numFmtId="183" formatCode="0.0000"/>
    <numFmt numFmtId="184" formatCode="0.00000"/>
    <numFmt numFmtId="185" formatCode="0.000000"/>
    <numFmt numFmtId="186" formatCode="#,##0.000000"/>
    <numFmt numFmtId="187" formatCode="0_ "/>
  </numFmts>
  <fonts count="81">
    <font>
      <sz val="12"/>
      <name val="宋体"/>
      <family val="0"/>
    </font>
    <font>
      <sz val="16"/>
      <name val="黑体"/>
      <family val="0"/>
    </font>
    <font>
      <sz val="22"/>
      <name val="方正小标宋简体"/>
      <family val="0"/>
    </font>
    <font>
      <b/>
      <sz val="22"/>
      <name val="宋体"/>
      <family val="0"/>
    </font>
    <font>
      <b/>
      <sz val="12"/>
      <name val="宋体"/>
      <family val="0"/>
    </font>
    <font>
      <sz val="11"/>
      <name val="宋体"/>
      <family val="0"/>
    </font>
    <font>
      <sz val="22"/>
      <color indexed="8"/>
      <name val="方正小标宋简体"/>
      <family val="0"/>
    </font>
    <font>
      <sz val="11"/>
      <color indexed="8"/>
      <name val="宋体"/>
      <family val="0"/>
    </font>
    <font>
      <sz val="9"/>
      <name val="SimSun"/>
      <family val="0"/>
    </font>
    <font>
      <sz val="18"/>
      <name val="方正小标宋简体"/>
      <family val="0"/>
    </font>
    <font>
      <b/>
      <sz val="11"/>
      <name val="SimSun"/>
      <family val="0"/>
    </font>
    <font>
      <sz val="11"/>
      <name val="SimSun"/>
      <family val="0"/>
    </font>
    <font>
      <sz val="20"/>
      <name val="方正小标宋简体"/>
      <family val="0"/>
    </font>
    <font>
      <sz val="20"/>
      <color indexed="8"/>
      <name val="方正小标宋简体"/>
      <family val="0"/>
    </font>
    <font>
      <sz val="12"/>
      <color indexed="8"/>
      <name val="宋体"/>
      <family val="0"/>
    </font>
    <font>
      <b/>
      <sz val="12"/>
      <color indexed="8"/>
      <name val="宋体"/>
      <family val="0"/>
    </font>
    <font>
      <b/>
      <sz val="12"/>
      <name val="仿宋"/>
      <family val="3"/>
    </font>
    <font>
      <sz val="12"/>
      <name val="仿宋"/>
      <family val="3"/>
    </font>
    <font>
      <sz val="14"/>
      <name val="宋体"/>
      <family val="0"/>
    </font>
    <font>
      <b/>
      <sz val="14"/>
      <name val="宋体"/>
      <family val="0"/>
    </font>
    <font>
      <sz val="16"/>
      <color indexed="8"/>
      <name val="宋体"/>
      <family val="0"/>
    </font>
    <font>
      <b/>
      <sz val="11"/>
      <color indexed="8"/>
      <name val="宋体"/>
      <family val="0"/>
    </font>
    <font>
      <sz val="16"/>
      <color indexed="8"/>
      <name val="黑体"/>
      <family val="0"/>
    </font>
    <font>
      <sz val="22"/>
      <color indexed="8"/>
      <name val="宋体"/>
      <family val="0"/>
    </font>
    <font>
      <b/>
      <sz val="14"/>
      <color indexed="8"/>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9"/>
      <name val="宋体"/>
      <family val="0"/>
    </font>
    <font>
      <sz val="11"/>
      <name val="Tahoma"/>
      <family val="2"/>
    </font>
    <font>
      <b/>
      <sz val="11"/>
      <color indexed="9"/>
      <name val="宋体"/>
      <family val="0"/>
    </font>
    <font>
      <b/>
      <sz val="18"/>
      <color indexed="54"/>
      <name val="宋体"/>
      <family val="0"/>
    </font>
    <font>
      <sz val="11"/>
      <color indexed="19"/>
      <name val="宋体"/>
      <family val="0"/>
    </font>
    <font>
      <sz val="11"/>
      <color indexed="8"/>
      <name val="等线"/>
      <family val="0"/>
    </font>
    <font>
      <sz val="22"/>
      <name val="宋体"/>
      <family val="0"/>
    </font>
    <font>
      <b/>
      <sz val="18"/>
      <name val="楷体"/>
      <family val="3"/>
    </font>
    <font>
      <b/>
      <sz val="16"/>
      <name val="楷体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等线"/>
      <family val="0"/>
    </font>
    <font>
      <sz val="11"/>
      <name val="Calibri"/>
      <family val="0"/>
    </font>
    <font>
      <sz val="22"/>
      <color theme="1"/>
      <name val="方正小标宋简体"/>
      <family val="0"/>
    </font>
    <font>
      <sz val="20"/>
      <color rgb="FF000000"/>
      <name val="方正小标宋简体"/>
      <family val="0"/>
    </font>
    <font>
      <sz val="12"/>
      <color rgb="FF000000"/>
      <name val="宋体"/>
      <family val="0"/>
    </font>
    <font>
      <sz val="11"/>
      <color rgb="FF000000"/>
      <name val="宋体"/>
      <family val="0"/>
    </font>
    <font>
      <b/>
      <sz val="12"/>
      <color rgb="FF000000"/>
      <name val="宋体"/>
      <family val="0"/>
    </font>
    <font>
      <sz val="12"/>
      <color theme="1"/>
      <name val="Calibri"/>
      <family val="0"/>
    </font>
    <font>
      <sz val="16"/>
      <color theme="1"/>
      <name val="Calibri"/>
      <family val="0"/>
    </font>
    <font>
      <sz val="16"/>
      <color theme="1"/>
      <name val="黑体"/>
      <family val="0"/>
    </font>
    <font>
      <sz val="22"/>
      <color theme="1"/>
      <name val="Calibri"/>
      <family val="0"/>
    </font>
    <font>
      <b/>
      <sz val="14"/>
      <color theme="1"/>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40" fillId="0" borderId="0">
      <alignment/>
      <protection/>
    </xf>
    <xf numFmtId="0" fontId="54" fillId="7" borderId="2" applyNumberFormat="0" applyFont="0" applyAlignment="0" applyProtection="0"/>
    <xf numFmtId="0" fontId="51"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 fillId="0" borderId="0">
      <alignment vertical="center"/>
      <protection/>
    </xf>
    <xf numFmtId="0" fontId="59" fillId="0" borderId="3" applyNumberFormat="0" applyFill="0" applyAlignment="0" applyProtection="0"/>
    <xf numFmtId="0" fontId="60" fillId="0" borderId="3" applyNumberFormat="0" applyFill="0" applyAlignment="0" applyProtection="0"/>
    <xf numFmtId="0" fontId="51" fillId="9" borderId="0" applyNumberFormat="0" applyBorder="0" applyAlignment="0" applyProtection="0"/>
    <xf numFmtId="0" fontId="55" fillId="0" borderId="4" applyNumberFormat="0" applyFill="0" applyAlignment="0" applyProtection="0"/>
    <xf numFmtId="0" fontId="51"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0" applyNumberFormat="0" applyBorder="0" applyAlignment="0" applyProtection="0"/>
    <xf numFmtId="0" fontId="39" fillId="0" borderId="0">
      <alignment/>
      <protection locked="0"/>
    </xf>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xf numFmtId="0" fontId="48" fillId="0" borderId="0">
      <alignment vertical="center"/>
      <protection/>
    </xf>
    <xf numFmtId="0" fontId="68" fillId="0" borderId="0">
      <alignment vertical="center"/>
      <protection/>
    </xf>
    <xf numFmtId="0" fontId="68" fillId="0" borderId="0">
      <alignment vertical="center"/>
      <protection/>
    </xf>
    <xf numFmtId="0" fontId="48" fillId="0" borderId="0">
      <alignment vertical="center"/>
      <protection/>
    </xf>
  </cellStyleXfs>
  <cellXfs count="208">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0" fillId="0" borderId="0" xfId="0" applyFont="1" applyFill="1" applyBorder="1" applyAlignment="1">
      <alignment/>
    </xf>
    <xf numFmtId="176" fontId="0" fillId="0" borderId="0" xfId="0" applyNumberFormat="1" applyFont="1" applyFill="1" applyBorder="1" applyAlignment="1">
      <alignment horizontal="left"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69"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176" fontId="69" fillId="0" borderId="9" xfId="0" applyNumberFormat="1" applyFont="1" applyFill="1" applyBorder="1" applyAlignment="1" applyProtection="1">
      <alignment horizontal="center" vertical="center"/>
      <protection/>
    </xf>
    <xf numFmtId="0" fontId="5" fillId="0" borderId="9" xfId="0" applyFont="1" applyBorder="1" applyAlignment="1">
      <alignment horizontal="center" vertical="center" wrapText="1"/>
    </xf>
    <xf numFmtId="0" fontId="0" fillId="0" borderId="0" xfId="0" applyFill="1" applyAlignment="1">
      <alignment vertical="center"/>
    </xf>
    <xf numFmtId="0" fontId="0" fillId="0" borderId="0" xfId="0" applyFont="1" applyFill="1" applyAlignment="1">
      <alignment horizontal="center" vertical="center"/>
    </xf>
    <xf numFmtId="0" fontId="0" fillId="0" borderId="0" xfId="0" applyFill="1" applyAlignment="1">
      <alignment horizontal="center" vertical="center"/>
    </xf>
    <xf numFmtId="177" fontId="0" fillId="0" borderId="0" xfId="0" applyNumberFormat="1" applyFill="1" applyAlignment="1">
      <alignment vertical="center"/>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176" fontId="5" fillId="0" borderId="0" xfId="0" applyNumberFormat="1" applyFont="1" applyFill="1" applyBorder="1" applyAlignment="1" applyProtection="1">
      <alignment horizontal="center" vertical="center" wrapText="1"/>
      <protection locked="0"/>
    </xf>
    <xf numFmtId="177"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center" vertical="center" wrapText="1"/>
      <protection locked="0"/>
    </xf>
    <xf numFmtId="177" fontId="2" fillId="0" borderId="0"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7" fontId="0" fillId="0" borderId="0" xfId="0" applyNumberFormat="1" applyFont="1" applyFill="1" applyBorder="1" applyAlignment="1" applyProtection="1">
      <alignment vertical="center" wrapText="1"/>
      <protection locked="0"/>
    </xf>
    <xf numFmtId="178" fontId="0" fillId="0" borderId="10"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locked="0"/>
    </xf>
    <xf numFmtId="177" fontId="4" fillId="0" borderId="9" xfId="0" applyNumberFormat="1"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179" fontId="4" fillId="0" borderId="9" xfId="0"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NumberFormat="1" applyFill="1" applyAlignment="1">
      <alignment horizontal="center" vertical="center"/>
    </xf>
    <xf numFmtId="0" fontId="5" fillId="0"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center" vertical="center" wrapText="1"/>
      <protection locked="0"/>
    </xf>
    <xf numFmtId="180" fontId="0" fillId="0" borderId="9" xfId="0" applyNumberFormat="1"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5"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78" fontId="0" fillId="0" borderId="0" xfId="0" applyNumberFormat="1" applyFont="1" applyFill="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176" fontId="0" fillId="0" borderId="9" xfId="0" applyNumberFormat="1" applyFont="1" applyFill="1" applyBorder="1" applyAlignment="1" applyProtection="1">
      <alignment horizontal="center" vertical="top"/>
      <protection locked="0"/>
    </xf>
    <xf numFmtId="176" fontId="0" fillId="0" borderId="9" xfId="0" applyNumberFormat="1" applyFont="1" applyFill="1" applyBorder="1" applyAlignment="1" applyProtection="1">
      <alignment horizontal="center" vertical="center"/>
      <protection locked="0"/>
    </xf>
    <xf numFmtId="180" fontId="0" fillId="0" borderId="9" xfId="0" applyNumberFormat="1" applyFont="1" applyFill="1" applyBorder="1" applyAlignment="1" applyProtection="1">
      <alignment horizontal="center" vertical="top"/>
      <protection locked="0"/>
    </xf>
    <xf numFmtId="181" fontId="0" fillId="0" borderId="9" xfId="0" applyNumberFormat="1" applyFont="1" applyFill="1" applyBorder="1" applyAlignment="1" applyProtection="1">
      <alignment horizontal="center" vertical="top"/>
      <protection locked="0"/>
    </xf>
    <xf numFmtId="0" fontId="70" fillId="0" borderId="0" xfId="0" applyFont="1" applyFill="1" applyAlignment="1" applyProtection="1">
      <alignment horizontal="center" vertical="center"/>
      <protection locked="0"/>
    </xf>
    <xf numFmtId="0" fontId="0" fillId="0" borderId="11" xfId="0" applyBorder="1" applyAlignment="1">
      <alignment horizontal="center" vertical="center"/>
    </xf>
    <xf numFmtId="0" fontId="4" fillId="0" borderId="13" xfId="0" applyFont="1" applyFill="1" applyBorder="1" applyAlignment="1" applyProtection="1">
      <alignment horizontal="center" vertical="center" wrapText="1"/>
      <protection locked="0"/>
    </xf>
    <xf numFmtId="0" fontId="0" fillId="0" borderId="13" xfId="0" applyFill="1" applyBorder="1" applyAlignment="1">
      <alignment horizontal="center" vertical="center"/>
    </xf>
    <xf numFmtId="181" fontId="0" fillId="0" borderId="9" xfId="0" applyNumberFormat="1" applyFont="1" applyFill="1" applyBorder="1" applyAlignment="1" applyProtection="1">
      <alignment horizontal="center" vertical="center" wrapText="1"/>
      <protection locked="0"/>
    </xf>
    <xf numFmtId="182" fontId="0" fillId="0" borderId="9" xfId="0" applyNumberFormat="1" applyFont="1" applyFill="1" applyBorder="1" applyAlignment="1" applyProtection="1">
      <alignment horizontal="center" vertical="center" wrapText="1"/>
      <protection locked="0"/>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176" fontId="0" fillId="0" borderId="0" xfId="0" applyNumberFormat="1"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protection locked="0"/>
    </xf>
    <xf numFmtId="2" fontId="0" fillId="0" borderId="9" xfId="0" applyNumberFormat="1" applyFont="1" applyFill="1" applyBorder="1" applyAlignment="1" applyProtection="1">
      <alignment horizontal="center" vertical="center"/>
      <protection locked="0"/>
    </xf>
    <xf numFmtId="183" fontId="0" fillId="0" borderId="9" xfId="0" applyNumberFormat="1"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wrapText="1"/>
      <protection locked="0"/>
    </xf>
    <xf numFmtId="49" fontId="0" fillId="0" borderId="9" xfId="0" applyNumberFormat="1"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vertical="center" wrapText="1"/>
      <protection locked="0"/>
    </xf>
    <xf numFmtId="2" fontId="0" fillId="0" borderId="9" xfId="0" applyNumberFormat="1" applyFont="1" applyFill="1" applyBorder="1" applyAlignment="1" applyProtection="1">
      <alignment horizontal="center" vertical="center" wrapText="1"/>
      <protection locked="0"/>
    </xf>
    <xf numFmtId="183" fontId="0" fillId="0" borderId="9" xfId="0" applyNumberFormat="1"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184" fontId="0" fillId="0" borderId="9" xfId="0" applyNumberFormat="1" applyFont="1" applyFill="1" applyBorder="1" applyAlignment="1" applyProtection="1">
      <alignment horizontal="center" vertical="center"/>
      <protection locked="0"/>
    </xf>
    <xf numFmtId="185" fontId="0" fillId="0" borderId="9" xfId="0" applyNumberFormat="1" applyFont="1" applyFill="1" applyBorder="1" applyAlignment="1" applyProtection="1">
      <alignment horizontal="center"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 fillId="0" borderId="0" xfId="0" applyFont="1" applyAlignment="1">
      <alignment vertical="center"/>
    </xf>
    <xf numFmtId="0" fontId="9"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4" fontId="11" fillId="0" borderId="9"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8" fillId="0" borderId="0" xfId="0" applyFont="1" applyFill="1" applyBorder="1" applyAlignment="1">
      <alignment horizontal="right" vertical="center" wrapText="1"/>
    </xf>
    <xf numFmtId="0" fontId="11" fillId="0" borderId="9" xfId="0" applyFont="1" applyFill="1" applyBorder="1" applyAlignment="1">
      <alignment horizontal="center" vertical="center" wrapText="1"/>
    </xf>
    <xf numFmtId="186" fontId="11" fillId="0" borderId="9"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9" xfId="0" applyFont="1" applyFill="1" applyBorder="1" applyAlignment="1">
      <alignment vertical="center" wrapText="1"/>
    </xf>
    <xf numFmtId="0" fontId="11" fillId="0" borderId="0" xfId="0" applyFont="1" applyFill="1" applyBorder="1" applyAlignment="1">
      <alignment vertical="center" wrapText="1"/>
    </xf>
    <xf numFmtId="0" fontId="71" fillId="0" borderId="0" xfId="0" applyFont="1" applyBorder="1" applyAlignment="1">
      <alignment horizontal="center" vertical="center" wrapText="1"/>
    </xf>
    <xf numFmtId="0" fontId="72" fillId="0" borderId="0" xfId="0" applyFont="1" applyBorder="1" applyAlignment="1">
      <alignment horizontal="justify" vertical="center" wrapText="1"/>
    </xf>
    <xf numFmtId="0" fontId="72" fillId="0" borderId="0" xfId="0" applyFont="1" applyAlignment="1">
      <alignment horizontal="justify" vertical="center" wrapText="1"/>
    </xf>
    <xf numFmtId="0" fontId="73" fillId="0" borderId="0" xfId="0" applyFont="1" applyBorder="1" applyAlignment="1">
      <alignment horizontal="justify" vertical="center" wrapText="1"/>
    </xf>
    <xf numFmtId="0" fontId="74" fillId="0" borderId="9"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3" xfId="0" applyFont="1" applyBorder="1" applyAlignment="1">
      <alignment horizontal="center" vertical="center" wrapText="1"/>
    </xf>
    <xf numFmtId="0" fontId="72" fillId="0" borderId="9" xfId="0" applyFont="1" applyBorder="1" applyAlignment="1">
      <alignment horizontal="center" vertical="center" wrapText="1"/>
    </xf>
    <xf numFmtId="14" fontId="72" fillId="0" borderId="9" xfId="0" applyNumberFormat="1" applyFont="1" applyBorder="1" applyAlignment="1">
      <alignment horizontal="center" vertical="center" wrapText="1"/>
    </xf>
    <xf numFmtId="10" fontId="72" fillId="0" borderId="9" xfId="0" applyNumberFormat="1" applyFont="1" applyBorder="1" applyAlignment="1">
      <alignment horizontal="center" vertical="center" wrapText="1"/>
    </xf>
    <xf numFmtId="0" fontId="0" fillId="0" borderId="10" xfId="0" applyFont="1" applyFill="1" applyBorder="1" applyAlignment="1">
      <alignment/>
    </xf>
    <xf numFmtId="0" fontId="16" fillId="0" borderId="0" xfId="0" applyFont="1" applyFill="1" applyBorder="1" applyAlignment="1">
      <alignment horizontal="center" vertical="center"/>
    </xf>
    <xf numFmtId="0" fontId="17" fillId="0" borderId="0" xfId="0" applyFont="1" applyFill="1" applyBorder="1" applyAlignment="1">
      <alignment/>
    </xf>
    <xf numFmtId="0" fontId="2"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9" fillId="0" borderId="9" xfId="0" applyFont="1" applyFill="1" applyBorder="1" applyAlignment="1">
      <alignment horizontal="center" vertical="center"/>
    </xf>
    <xf numFmtId="0" fontId="19" fillId="0" borderId="9" xfId="0" applyFont="1" applyFill="1" applyBorder="1" applyAlignment="1">
      <alignment horizontal="left" vertical="center"/>
    </xf>
    <xf numFmtId="0" fontId="18" fillId="0" borderId="9" xfId="0" applyFont="1" applyFill="1" applyBorder="1" applyAlignment="1">
      <alignment horizontal="center" vertical="center"/>
    </xf>
    <xf numFmtId="176" fontId="19" fillId="0" borderId="9" xfId="0" applyNumberFormat="1" applyFont="1" applyFill="1" applyBorder="1" applyAlignment="1">
      <alignment horizontal="center" vertical="center" wrapText="1"/>
    </xf>
    <xf numFmtId="0" fontId="75" fillId="0" borderId="9" xfId="34" applyNumberFormat="1" applyFont="1" applyFill="1" applyBorder="1" applyAlignment="1">
      <alignment vertical="center" wrapText="1"/>
      <protection/>
    </xf>
    <xf numFmtId="0" fontId="0" fillId="0" borderId="9" xfId="0" applyFont="1" applyFill="1" applyBorder="1" applyAlignment="1">
      <alignment horizontal="left" vertical="center"/>
    </xf>
    <xf numFmtId="0" fontId="0" fillId="0" borderId="9" xfId="0" applyFont="1" applyFill="1" applyBorder="1" applyAlignment="1">
      <alignment horizontal="left" vertical="center" wrapText="1"/>
    </xf>
    <xf numFmtId="0" fontId="48"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48" fillId="0" borderId="0" xfId="0" applyFont="1" applyFill="1" applyAlignment="1">
      <alignment horizontal="center" vertical="center"/>
    </xf>
    <xf numFmtId="0" fontId="65" fillId="0" borderId="0" xfId="0" applyFont="1" applyFill="1" applyAlignment="1">
      <alignment horizontal="center" vertical="center"/>
    </xf>
    <xf numFmtId="0" fontId="48" fillId="0" borderId="0" xfId="0" applyFont="1" applyFill="1" applyBorder="1" applyAlignment="1">
      <alignment vertical="center"/>
    </xf>
    <xf numFmtId="176" fontId="48" fillId="0" borderId="0" xfId="0" applyNumberFormat="1" applyFont="1" applyFill="1" applyBorder="1" applyAlignment="1">
      <alignment horizontal="right" vertical="center"/>
    </xf>
    <xf numFmtId="176" fontId="48" fillId="0" borderId="0" xfId="0" applyNumberFormat="1" applyFont="1" applyFill="1" applyBorder="1" applyAlignment="1">
      <alignment vertical="center"/>
    </xf>
    <xf numFmtId="176" fontId="48" fillId="0" borderId="0" xfId="0" applyNumberFormat="1" applyFont="1" applyFill="1" applyBorder="1" applyAlignment="1">
      <alignment horizontal="left" vertical="center"/>
    </xf>
    <xf numFmtId="0" fontId="77" fillId="0" borderId="0" xfId="34" applyFont="1" applyFill="1" applyAlignment="1">
      <alignment horizontal="left" vertical="center" wrapText="1"/>
      <protection/>
    </xf>
    <xf numFmtId="176" fontId="5" fillId="0" borderId="0" xfId="34" applyNumberFormat="1" applyAlignment="1">
      <alignment horizontal="center" vertical="center"/>
      <protection/>
    </xf>
    <xf numFmtId="0" fontId="70" fillId="0" borderId="0" xfId="34" applyFont="1" applyFill="1" applyAlignment="1">
      <alignment horizontal="center" vertical="center" wrapText="1"/>
      <protection/>
    </xf>
    <xf numFmtId="176" fontId="70" fillId="0" borderId="0" xfId="34" applyNumberFormat="1" applyFont="1" applyFill="1" applyAlignment="1">
      <alignment horizontal="center" vertical="center" wrapText="1"/>
      <protection/>
    </xf>
    <xf numFmtId="0" fontId="78" fillId="0" borderId="0" xfId="34" applyFont="1" applyFill="1" applyAlignment="1">
      <alignment horizontal="center" vertical="center" wrapText="1"/>
      <protection/>
    </xf>
    <xf numFmtId="176" fontId="78" fillId="0" borderId="0" xfId="34" applyNumberFormat="1" applyFont="1" applyFill="1" applyAlignment="1">
      <alignment horizontal="center" vertical="center" wrapText="1"/>
      <protection/>
    </xf>
    <xf numFmtId="176" fontId="75" fillId="0" borderId="10" xfId="34" applyNumberFormat="1" applyFont="1" applyFill="1" applyBorder="1" applyAlignment="1">
      <alignment horizontal="center" vertical="center" wrapText="1"/>
      <protection/>
    </xf>
    <xf numFmtId="0" fontId="79" fillId="0" borderId="9" xfId="34" applyFont="1" applyFill="1" applyBorder="1" applyAlignment="1">
      <alignment horizontal="center" vertical="center" wrapText="1"/>
      <protection/>
    </xf>
    <xf numFmtId="176" fontId="79" fillId="0" borderId="9" xfId="34" applyNumberFormat="1" applyFont="1" applyFill="1" applyBorder="1" applyAlignment="1">
      <alignment horizontal="center" vertical="center" wrapText="1"/>
      <protection/>
    </xf>
    <xf numFmtId="0" fontId="80" fillId="0" borderId="11" xfId="34" applyFont="1" applyFill="1" applyBorder="1" applyAlignment="1">
      <alignment horizontal="center" vertical="center" wrapText="1"/>
      <protection/>
    </xf>
    <xf numFmtId="0" fontId="75" fillId="0" borderId="14" xfId="34" applyFont="1" applyFill="1" applyBorder="1" applyAlignment="1">
      <alignment horizontal="left" vertical="center" wrapText="1"/>
      <protection/>
    </xf>
    <xf numFmtId="0" fontId="75" fillId="0" borderId="15" xfId="34" applyFont="1" applyFill="1" applyBorder="1" applyAlignment="1">
      <alignment horizontal="left" vertical="center" wrapText="1"/>
      <protection/>
    </xf>
    <xf numFmtId="0" fontId="75" fillId="0" borderId="16" xfId="34" applyFont="1" applyFill="1" applyBorder="1" applyAlignment="1">
      <alignment horizontal="left" vertical="center" wrapText="1"/>
      <protection/>
    </xf>
    <xf numFmtId="0" fontId="75" fillId="0" borderId="11" xfId="34" applyNumberFormat="1" applyFont="1" applyFill="1" applyBorder="1" applyAlignment="1">
      <alignment horizontal="center" vertical="center" wrapText="1"/>
      <protection/>
    </xf>
    <xf numFmtId="176" fontId="0" fillId="0" borderId="11" xfId="0" applyNumberFormat="1" applyFont="1" applyFill="1" applyBorder="1" applyAlignment="1">
      <alignment horizontal="left" vertical="center"/>
    </xf>
    <xf numFmtId="176" fontId="0" fillId="0" borderId="9" xfId="0" applyNumberFormat="1" applyFont="1" applyFill="1" applyBorder="1" applyAlignment="1">
      <alignment vertical="center"/>
    </xf>
    <xf numFmtId="176" fontId="75" fillId="0" borderId="9" xfId="34" applyNumberFormat="1" applyFont="1" applyFill="1" applyBorder="1" applyAlignment="1">
      <alignment horizontal="center" vertical="center" wrapText="1"/>
      <protection/>
    </xf>
    <xf numFmtId="0" fontId="80" fillId="0" borderId="12" xfId="34" applyFont="1" applyFill="1" applyBorder="1" applyAlignment="1">
      <alignment horizontal="center" vertical="center" wrapText="1"/>
      <protection/>
    </xf>
    <xf numFmtId="176" fontId="75" fillId="0" borderId="9" xfId="34" applyNumberFormat="1" applyFont="1" applyFill="1" applyBorder="1" applyAlignment="1">
      <alignment horizontal="left" vertical="center" wrapText="1"/>
      <protection/>
    </xf>
    <xf numFmtId="0" fontId="75" fillId="0" borderId="17" xfId="34" applyFont="1" applyFill="1" applyBorder="1" applyAlignment="1">
      <alignment horizontal="left" vertical="center" wrapText="1"/>
      <protection/>
    </xf>
    <xf numFmtId="0" fontId="75" fillId="0" borderId="18" xfId="34" applyFont="1" applyFill="1" applyBorder="1" applyAlignment="1">
      <alignment horizontal="left" vertical="center" wrapText="1"/>
      <protection/>
    </xf>
    <xf numFmtId="0" fontId="75" fillId="0" borderId="19" xfId="34" applyFont="1" applyFill="1" applyBorder="1" applyAlignment="1">
      <alignment horizontal="left" vertical="center" wrapText="1"/>
      <protection/>
    </xf>
    <xf numFmtId="176" fontId="75" fillId="0" borderId="11" xfId="34" applyNumberFormat="1" applyFont="1" applyFill="1" applyBorder="1" applyAlignment="1">
      <alignment vertical="center" wrapText="1"/>
      <protection/>
    </xf>
    <xf numFmtId="179" fontId="75" fillId="0" borderId="11" xfId="34" applyNumberFormat="1" applyFont="1" applyFill="1" applyBorder="1" applyAlignment="1">
      <alignment horizontal="center" vertical="center" wrapText="1"/>
      <protection/>
    </xf>
    <xf numFmtId="0" fontId="75" fillId="0" borderId="14" xfId="34" applyFont="1" applyFill="1" applyBorder="1" applyAlignment="1">
      <alignment horizontal="left" vertical="center" wrapText="1"/>
      <protection/>
    </xf>
    <xf numFmtId="0" fontId="75" fillId="0" borderId="15" xfId="34" applyFont="1" applyFill="1" applyBorder="1" applyAlignment="1">
      <alignment horizontal="left" vertical="center" wrapText="1"/>
      <protection/>
    </xf>
    <xf numFmtId="0" fontId="75" fillId="0" borderId="16" xfId="34" applyFont="1" applyFill="1" applyBorder="1" applyAlignment="1">
      <alignment horizontal="left" vertical="center" wrapText="1"/>
      <protection/>
    </xf>
    <xf numFmtId="176" fontId="75" fillId="0" borderId="11" xfId="34" applyNumberFormat="1" applyFont="1" applyFill="1" applyBorder="1" applyAlignment="1">
      <alignment horizontal="center" vertical="center" wrapText="1"/>
      <protection/>
    </xf>
    <xf numFmtId="187" fontId="75" fillId="0" borderId="11" xfId="34" applyNumberFormat="1" applyFont="1" applyFill="1" applyBorder="1" applyAlignment="1">
      <alignment horizontal="center" vertical="center" wrapText="1"/>
      <protection/>
    </xf>
    <xf numFmtId="0" fontId="80" fillId="0" borderId="13" xfId="34" applyFont="1" applyFill="1" applyBorder="1" applyAlignment="1">
      <alignment horizontal="center" vertical="center" wrapText="1"/>
      <protection/>
    </xf>
    <xf numFmtId="0" fontId="80" fillId="0" borderId="9" xfId="34" applyFont="1" applyFill="1" applyBorder="1" applyAlignment="1">
      <alignment horizontal="center" vertical="center" wrapText="1"/>
      <protection/>
    </xf>
    <xf numFmtId="176" fontId="80" fillId="0" borderId="9" xfId="34" applyNumberFormat="1" applyFont="1" applyFill="1" applyBorder="1" applyAlignment="1">
      <alignment horizontal="center" vertical="center" wrapText="1"/>
      <protection/>
    </xf>
    <xf numFmtId="0" fontId="75" fillId="0" borderId="9" xfId="34" applyFont="1" applyFill="1" applyBorder="1" applyAlignment="1">
      <alignment horizontal="left" vertical="center" wrapText="1"/>
      <protection/>
    </xf>
    <xf numFmtId="176" fontId="0" fillId="0" borderId="9" xfId="0" applyNumberFormat="1" applyFont="1" applyFill="1" applyBorder="1" applyAlignment="1">
      <alignment horizontal="left" vertical="center"/>
    </xf>
    <xf numFmtId="176" fontId="75" fillId="0" borderId="9" xfId="34" applyNumberFormat="1" applyFont="1" applyFill="1" applyBorder="1" applyAlignment="1">
      <alignment vertical="center" wrapText="1"/>
      <protection/>
    </xf>
    <xf numFmtId="0" fontId="80" fillId="0" borderId="17" xfId="34" applyFont="1" applyFill="1" applyBorder="1" applyAlignment="1">
      <alignment horizontal="center" vertical="center" wrapText="1"/>
      <protection/>
    </xf>
    <xf numFmtId="0" fontId="80" fillId="0" borderId="18" xfId="34" applyFont="1" applyFill="1" applyBorder="1" applyAlignment="1">
      <alignment horizontal="center" vertical="center" wrapText="1"/>
      <protection/>
    </xf>
    <xf numFmtId="0" fontId="80" fillId="0" borderId="19" xfId="34" applyFont="1" applyFill="1" applyBorder="1" applyAlignment="1">
      <alignment horizontal="center" vertical="center" wrapText="1"/>
      <protection/>
    </xf>
    <xf numFmtId="0" fontId="75" fillId="0" borderId="9" xfId="34" applyNumberFormat="1" applyFont="1" applyFill="1" applyBorder="1" applyAlignment="1">
      <alignment horizontal="center" vertical="center" wrapText="1"/>
      <protection/>
    </xf>
    <xf numFmtId="0" fontId="80" fillId="0" borderId="9" xfId="34" applyNumberFormat="1" applyFont="1" applyFill="1" applyBorder="1" applyAlignment="1">
      <alignment horizontal="center" vertical="center" wrapText="1"/>
      <protection/>
    </xf>
    <xf numFmtId="0" fontId="4" fillId="0" borderId="13" xfId="0" applyNumberFormat="1" applyFont="1" applyFill="1" applyBorder="1" applyAlignment="1">
      <alignment horizontal="center" vertical="center"/>
    </xf>
    <xf numFmtId="0" fontId="75" fillId="0" borderId="20" xfId="34" applyFont="1" applyFill="1" applyBorder="1" applyAlignment="1">
      <alignment horizontal="left" vertical="center" wrapText="1"/>
      <protection/>
    </xf>
    <xf numFmtId="0" fontId="75" fillId="0" borderId="0" xfId="34" applyFont="1" applyFill="1" applyBorder="1" applyAlignment="1">
      <alignment horizontal="left" vertical="center" wrapText="1"/>
      <protection/>
    </xf>
    <xf numFmtId="0" fontId="75" fillId="0" borderId="21" xfId="34" applyFont="1" applyFill="1" applyBorder="1" applyAlignment="1">
      <alignment horizontal="left" vertical="center" wrapText="1"/>
      <protection/>
    </xf>
    <xf numFmtId="0" fontId="75" fillId="0" borderId="12" xfId="34" applyNumberFormat="1" applyFont="1" applyFill="1" applyBorder="1" applyAlignment="1">
      <alignment horizontal="center" vertical="center" wrapText="1"/>
      <protection/>
    </xf>
    <xf numFmtId="176" fontId="75" fillId="0" borderId="12" xfId="34" applyNumberFormat="1" applyFont="1" applyFill="1" applyBorder="1" applyAlignment="1">
      <alignment horizontal="left" vertical="center" wrapText="1"/>
      <protection/>
    </xf>
    <xf numFmtId="176" fontId="75" fillId="0" borderId="13" xfId="34" applyNumberFormat="1" applyFont="1" applyFill="1" applyBorder="1" applyAlignment="1">
      <alignment vertical="center" wrapText="1"/>
      <protection/>
    </xf>
    <xf numFmtId="179" fontId="75" fillId="0" borderId="13" xfId="34" applyNumberFormat="1" applyFont="1" applyFill="1" applyBorder="1" applyAlignment="1">
      <alignment horizontal="center" vertical="center" wrapText="1"/>
      <protection/>
    </xf>
    <xf numFmtId="0" fontId="75" fillId="0" borderId="0" xfId="34" applyFont="1" applyFill="1" applyAlignment="1">
      <alignment horizontal="left" vertical="center" wrapText="1"/>
      <protection/>
    </xf>
    <xf numFmtId="0" fontId="75" fillId="0" borderId="22" xfId="34" applyFont="1" applyFill="1" applyBorder="1" applyAlignment="1">
      <alignment horizontal="left" vertical="center" wrapText="1"/>
      <protection/>
    </xf>
    <xf numFmtId="0" fontId="75" fillId="0" borderId="10" xfId="34" applyFont="1" applyFill="1" applyBorder="1" applyAlignment="1">
      <alignment horizontal="left" vertical="center" wrapText="1"/>
      <protection/>
    </xf>
    <xf numFmtId="0" fontId="75" fillId="0" borderId="23" xfId="34" applyFont="1" applyFill="1" applyBorder="1" applyAlignment="1">
      <alignment horizontal="left" vertical="center" wrapText="1"/>
      <protection/>
    </xf>
    <xf numFmtId="0" fontId="75" fillId="0" borderId="13" xfId="34" applyNumberFormat="1" applyFont="1" applyFill="1" applyBorder="1" applyAlignment="1">
      <alignment horizontal="center" vertical="center" wrapText="1"/>
      <protection/>
    </xf>
    <xf numFmtId="176" fontId="75" fillId="0" borderId="13" xfId="34" applyNumberFormat="1" applyFont="1" applyFill="1" applyBorder="1" applyAlignment="1">
      <alignment horizontal="left" vertical="center" wrapText="1"/>
      <protection/>
    </xf>
    <xf numFmtId="0" fontId="80" fillId="0" borderId="0" xfId="34" applyFont="1" applyFill="1" applyAlignment="1">
      <alignment horizontal="center" vertical="center" wrapText="1"/>
      <protection/>
    </xf>
    <xf numFmtId="0" fontId="75" fillId="0" borderId="0" xfId="34" applyNumberFormat="1" applyFont="1" applyFill="1" applyAlignment="1">
      <alignment horizontal="center" vertical="center" wrapText="1"/>
      <protection/>
    </xf>
    <xf numFmtId="176" fontId="75" fillId="0" borderId="0" xfId="34" applyNumberFormat="1" applyFont="1" applyFill="1" applyAlignment="1">
      <alignment horizontal="center" vertical="center" wrapText="1"/>
      <protection/>
    </xf>
    <xf numFmtId="176" fontId="75" fillId="0" borderId="0" xfId="34" applyNumberFormat="1" applyFont="1" applyFill="1" applyAlignment="1">
      <alignment vertical="center" wrapText="1"/>
      <protection/>
    </xf>
    <xf numFmtId="0" fontId="0" fillId="0" borderId="0" xfId="0" applyNumberFormat="1" applyFont="1" applyFill="1" applyAlignment="1">
      <alignment horizontal="center" vertical="center"/>
    </xf>
    <xf numFmtId="176" fontId="0" fillId="0" borderId="0" xfId="0" applyNumberFormat="1" applyAlignment="1">
      <alignment vertical="center"/>
    </xf>
    <xf numFmtId="0" fontId="5" fillId="0" borderId="0" xfId="34" applyAlignment="1">
      <alignment horizontal="center" vertical="center"/>
      <protection/>
    </xf>
    <xf numFmtId="0" fontId="75" fillId="0" borderId="10" xfId="34" applyFont="1" applyFill="1" applyBorder="1" applyAlignment="1">
      <alignment horizontal="center" vertical="center" wrapText="1"/>
      <protection/>
    </xf>
    <xf numFmtId="0" fontId="79" fillId="0" borderId="16" xfId="34" applyFont="1" applyFill="1" applyBorder="1" applyAlignment="1">
      <alignment horizontal="center" vertical="center" wrapText="1"/>
      <protection/>
    </xf>
    <xf numFmtId="0" fontId="80" fillId="0" borderId="16" xfId="34" applyFont="1" applyFill="1" applyBorder="1" applyAlignment="1">
      <alignment horizontal="center" vertical="center" wrapText="1"/>
      <protection/>
    </xf>
    <xf numFmtId="0" fontId="75" fillId="0" borderId="0" xfId="34" applyFont="1" applyFill="1" applyAlignment="1">
      <alignment horizontal="center" vertical="center" wrapText="1"/>
      <protection/>
    </xf>
    <xf numFmtId="0" fontId="75" fillId="0" borderId="16" xfId="34" applyFont="1" applyFill="1" applyBorder="1" applyAlignment="1">
      <alignment horizontal="center" vertical="center" wrapText="1"/>
      <protection/>
    </xf>
    <xf numFmtId="0" fontId="75" fillId="0" borderId="11" xfId="34" applyFont="1" applyFill="1" applyBorder="1" applyAlignment="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4" xfId="67"/>
    <cellStyle name="常规 5"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56"/>
  <sheetViews>
    <sheetView tabSelected="1" zoomScaleSheetLayoutView="100" workbookViewId="0" topLeftCell="A1">
      <selection activeCell="F30" sqref="F30"/>
    </sheetView>
  </sheetViews>
  <sheetFormatPr defaultColWidth="9.00390625" defaultRowHeight="14.25"/>
  <cols>
    <col min="1" max="1" width="6.25390625" style="137" customWidth="1"/>
    <col min="2" max="2" width="5.75390625" style="137" customWidth="1"/>
    <col min="3" max="3" width="16.25390625" style="137" customWidth="1"/>
    <col min="4" max="4" width="11.125" style="137" customWidth="1"/>
    <col min="5" max="5" width="12.625" style="138" customWidth="1"/>
    <col min="6" max="6" width="22.50390625" style="139" customWidth="1"/>
    <col min="7" max="7" width="59.375" style="140" customWidth="1"/>
    <col min="8" max="8" width="14.875" style="138" customWidth="1"/>
    <col min="9" max="9" width="21.375" style="137" hidden="1" customWidth="1"/>
    <col min="10" max="11" width="12.625" style="137" bestFit="1" customWidth="1"/>
    <col min="12" max="12" width="10.375" style="137" bestFit="1" customWidth="1"/>
    <col min="13" max="13" width="9.375" style="137" bestFit="1" customWidth="1"/>
    <col min="14" max="16384" width="9.00390625" style="137" customWidth="1"/>
  </cols>
  <sheetData>
    <row r="1" spans="1:9" s="132" customFormat="1" ht="24" customHeight="1">
      <c r="A1" s="141" t="s">
        <v>0</v>
      </c>
      <c r="B1" s="141"/>
      <c r="C1" s="141"/>
      <c r="D1" s="141"/>
      <c r="E1" s="142"/>
      <c r="F1" s="142"/>
      <c r="G1" s="142"/>
      <c r="H1" s="142"/>
      <c r="I1" s="201"/>
    </row>
    <row r="2" spans="1:9" s="132" customFormat="1" ht="27" customHeight="1">
      <c r="A2" s="143" t="s">
        <v>1</v>
      </c>
      <c r="B2" s="143"/>
      <c r="C2" s="143"/>
      <c r="D2" s="143"/>
      <c r="E2" s="144"/>
      <c r="F2" s="144"/>
      <c r="G2" s="144"/>
      <c r="H2" s="144"/>
      <c r="I2" s="143"/>
    </row>
    <row r="3" spans="1:9" s="132" customFormat="1" ht="18.75" customHeight="1">
      <c r="A3" s="145"/>
      <c r="B3" s="145"/>
      <c r="C3" s="145"/>
      <c r="D3" s="145"/>
      <c r="E3" s="146"/>
      <c r="F3" s="146"/>
      <c r="G3" s="142"/>
      <c r="H3" s="147" t="s">
        <v>2</v>
      </c>
      <c r="I3" s="202"/>
    </row>
    <row r="4" spans="1:9" s="133" customFormat="1" ht="24.75" customHeight="1">
      <c r="A4" s="148"/>
      <c r="B4" s="148" t="s">
        <v>3</v>
      </c>
      <c r="C4" s="148"/>
      <c r="D4" s="148"/>
      <c r="E4" s="149" t="s">
        <v>4</v>
      </c>
      <c r="F4" s="149" t="s">
        <v>5</v>
      </c>
      <c r="G4" s="149"/>
      <c r="H4" s="149" t="s">
        <v>4</v>
      </c>
      <c r="I4" s="148" t="s">
        <v>6</v>
      </c>
    </row>
    <row r="5" spans="1:9" s="133" customFormat="1" ht="24.75" customHeight="1">
      <c r="A5" s="150" t="s">
        <v>7</v>
      </c>
      <c r="B5" s="151" t="s">
        <v>8</v>
      </c>
      <c r="C5" s="152"/>
      <c r="D5" s="153"/>
      <c r="E5" s="154">
        <v>173</v>
      </c>
      <c r="F5" s="155" t="s">
        <v>9</v>
      </c>
      <c r="G5" s="156" t="s">
        <v>10</v>
      </c>
      <c r="H5" s="157">
        <f>'附件8'!E5</f>
        <v>3682.4758359999996</v>
      </c>
      <c r="I5" s="203"/>
    </row>
    <row r="6" spans="1:9" s="133" customFormat="1" ht="24.75" customHeight="1">
      <c r="A6" s="158"/>
      <c r="B6" s="151" t="s">
        <v>11</v>
      </c>
      <c r="C6" s="152"/>
      <c r="D6" s="153"/>
      <c r="E6" s="154">
        <v>10000</v>
      </c>
      <c r="F6" s="159" t="s">
        <v>12</v>
      </c>
      <c r="G6" s="156" t="s">
        <v>13</v>
      </c>
      <c r="H6" s="157">
        <f>'附件11'!E5</f>
        <v>52.284893</v>
      </c>
      <c r="I6" s="203"/>
    </row>
    <row r="7" spans="1:9" s="133" customFormat="1" ht="24.75" customHeight="1">
      <c r="A7" s="158"/>
      <c r="B7" s="160" t="s">
        <v>14</v>
      </c>
      <c r="C7" s="161"/>
      <c r="D7" s="162"/>
      <c r="E7" s="157">
        <f>'附件10'!D6</f>
        <v>722.36</v>
      </c>
      <c r="F7" s="159"/>
      <c r="G7" s="163" t="s">
        <v>15</v>
      </c>
      <c r="H7" s="164">
        <f>'附件7'!F6</f>
        <v>39707.19588700003</v>
      </c>
      <c r="I7" s="203"/>
    </row>
    <row r="8" spans="1:9" s="133" customFormat="1" ht="24.75" customHeight="1">
      <c r="A8" s="158"/>
      <c r="B8" s="165" t="s">
        <v>16</v>
      </c>
      <c r="C8" s="166"/>
      <c r="D8" s="167"/>
      <c r="E8" s="168">
        <f>'附件9'!D5</f>
        <v>4221.030947999998</v>
      </c>
      <c r="F8" s="159" t="s">
        <v>17</v>
      </c>
      <c r="G8" s="163" t="s">
        <v>18</v>
      </c>
      <c r="H8" s="169">
        <f>'附件16'!D7</f>
        <v>13500</v>
      </c>
      <c r="I8" s="203"/>
    </row>
    <row r="9" spans="1:9" s="134" customFormat="1" ht="24.75" customHeight="1">
      <c r="A9" s="170"/>
      <c r="B9" s="171" t="s">
        <v>19</v>
      </c>
      <c r="C9" s="171"/>
      <c r="D9" s="171"/>
      <c r="E9" s="15">
        <f>SUM(E5:E8)</f>
        <v>15116.390947999998</v>
      </c>
      <c r="F9" s="172" t="s">
        <v>19</v>
      </c>
      <c r="G9" s="172"/>
      <c r="H9" s="172">
        <f>SUM(H5:H8)</f>
        <v>56941.95661600003</v>
      </c>
      <c r="I9" s="204"/>
    </row>
    <row r="10" spans="1:9" s="134" customFormat="1" ht="24.75" customHeight="1">
      <c r="A10" s="171" t="s">
        <v>20</v>
      </c>
      <c r="B10" s="173" t="s">
        <v>21</v>
      </c>
      <c r="C10" s="173"/>
      <c r="D10" s="173"/>
      <c r="E10" s="58">
        <f>'附件12'!D5</f>
        <v>3.4324999999999997</v>
      </c>
      <c r="F10" s="174" t="s">
        <v>9</v>
      </c>
      <c r="G10" s="156" t="s">
        <v>22</v>
      </c>
      <c r="H10" s="157">
        <f>'附件13'!E6</f>
        <v>363.33742399999994</v>
      </c>
      <c r="I10" s="204"/>
    </row>
    <row r="11" spans="1:9" s="134" customFormat="1" ht="24.75" customHeight="1">
      <c r="A11" s="171"/>
      <c r="B11" s="173"/>
      <c r="C11" s="173"/>
      <c r="D11" s="173"/>
      <c r="E11" s="58"/>
      <c r="F11" s="159" t="s">
        <v>12</v>
      </c>
      <c r="G11" s="156" t="s">
        <v>23</v>
      </c>
      <c r="H11" s="157">
        <f>'附件15'!E5</f>
        <v>0.680000000000007</v>
      </c>
      <c r="I11" s="204"/>
    </row>
    <row r="12" spans="1:9" s="134" customFormat="1" ht="24.75" customHeight="1">
      <c r="A12" s="171"/>
      <c r="B12" s="173"/>
      <c r="C12" s="173"/>
      <c r="D12" s="173"/>
      <c r="E12" s="58"/>
      <c r="F12" s="159"/>
      <c r="G12" s="175" t="s">
        <v>24</v>
      </c>
      <c r="H12" s="157">
        <f>'附件14'!E5</f>
        <v>37855.027848</v>
      </c>
      <c r="I12" s="204"/>
    </row>
    <row r="13" spans="1:9" s="134" customFormat="1" ht="24.75" customHeight="1">
      <c r="A13" s="171"/>
      <c r="B13" s="176" t="s">
        <v>19</v>
      </c>
      <c r="C13" s="177"/>
      <c r="D13" s="178"/>
      <c r="E13" s="15">
        <f>E10</f>
        <v>3.4324999999999997</v>
      </c>
      <c r="F13" s="172" t="s">
        <v>19</v>
      </c>
      <c r="G13" s="172"/>
      <c r="H13" s="172">
        <f>H10+H11+H12</f>
        <v>38219.045271999996</v>
      </c>
      <c r="I13" s="204"/>
    </row>
    <row r="14" spans="1:9" s="135" customFormat="1" ht="24.75" customHeight="1">
      <c r="A14" s="150" t="s">
        <v>25</v>
      </c>
      <c r="B14" s="173" t="s">
        <v>25</v>
      </c>
      <c r="C14" s="173"/>
      <c r="D14" s="173"/>
      <c r="E14" s="179">
        <v>78900</v>
      </c>
      <c r="F14" s="159" t="s">
        <v>26</v>
      </c>
      <c r="G14" s="175" t="s">
        <v>27</v>
      </c>
      <c r="H14" s="57">
        <v>50000</v>
      </c>
      <c r="I14" s="205"/>
    </row>
    <row r="15" spans="1:9" s="135" customFormat="1" ht="24.75" customHeight="1">
      <c r="A15" s="158"/>
      <c r="B15" s="173"/>
      <c r="C15" s="173"/>
      <c r="D15" s="173"/>
      <c r="E15" s="179"/>
      <c r="F15" s="159"/>
      <c r="G15" s="175" t="s">
        <v>28</v>
      </c>
      <c r="H15" s="57">
        <v>2300</v>
      </c>
      <c r="I15" s="205"/>
    </row>
    <row r="16" spans="1:9" s="135" customFormat="1" ht="24.75" customHeight="1">
      <c r="A16" s="158"/>
      <c r="B16" s="173"/>
      <c r="C16" s="173"/>
      <c r="D16" s="173"/>
      <c r="E16" s="179"/>
      <c r="F16" s="159"/>
      <c r="G16" s="175" t="s">
        <v>29</v>
      </c>
      <c r="H16" s="57">
        <v>25000</v>
      </c>
      <c r="I16" s="205"/>
    </row>
    <row r="17" spans="1:9" s="135" customFormat="1" ht="24.75" customHeight="1">
      <c r="A17" s="158"/>
      <c r="B17" s="173"/>
      <c r="C17" s="173"/>
      <c r="D17" s="173"/>
      <c r="E17" s="179"/>
      <c r="F17" s="159"/>
      <c r="G17" s="175" t="s">
        <v>30</v>
      </c>
      <c r="H17" s="57">
        <v>1600</v>
      </c>
      <c r="I17" s="205"/>
    </row>
    <row r="18" spans="1:9" s="136" customFormat="1" ht="24.75" customHeight="1">
      <c r="A18" s="158"/>
      <c r="B18" s="176" t="s">
        <v>19</v>
      </c>
      <c r="C18" s="177"/>
      <c r="D18" s="178"/>
      <c r="E18" s="180">
        <f>E14</f>
        <v>78900</v>
      </c>
      <c r="F18" s="172" t="s">
        <v>19</v>
      </c>
      <c r="G18" s="172"/>
      <c r="H18" s="181">
        <f>SUM(H14:H17)</f>
        <v>78900</v>
      </c>
      <c r="I18" s="195"/>
    </row>
    <row r="19" spans="1:9" s="132" customFormat="1" ht="24.75" customHeight="1">
      <c r="A19" s="171" t="s">
        <v>31</v>
      </c>
      <c r="B19" s="182" t="s">
        <v>31</v>
      </c>
      <c r="C19" s="183"/>
      <c r="D19" s="184"/>
      <c r="E19" s="185">
        <v>1883</v>
      </c>
      <c r="F19" s="186" t="s">
        <v>32</v>
      </c>
      <c r="G19" s="187" t="s">
        <v>33</v>
      </c>
      <c r="H19" s="188">
        <v>489.5</v>
      </c>
      <c r="I19" s="206"/>
    </row>
    <row r="20" spans="1:9" s="132" customFormat="1" ht="24.75" customHeight="1">
      <c r="A20" s="171"/>
      <c r="B20" s="182"/>
      <c r="C20" s="189"/>
      <c r="D20" s="184"/>
      <c r="E20" s="185"/>
      <c r="F20" s="186"/>
      <c r="G20" s="175" t="s">
        <v>34</v>
      </c>
      <c r="H20" s="157">
        <v>653.7883</v>
      </c>
      <c r="I20" s="206"/>
    </row>
    <row r="21" spans="1:9" s="132" customFormat="1" ht="24.75" customHeight="1">
      <c r="A21" s="171"/>
      <c r="B21" s="182"/>
      <c r="C21" s="189"/>
      <c r="D21" s="184"/>
      <c r="E21" s="185"/>
      <c r="F21" s="186"/>
      <c r="G21" s="175" t="s">
        <v>35</v>
      </c>
      <c r="H21" s="179">
        <v>38</v>
      </c>
      <c r="I21" s="206"/>
    </row>
    <row r="22" spans="1:9" s="132" customFormat="1" ht="24.75" customHeight="1">
      <c r="A22" s="171"/>
      <c r="B22" s="182"/>
      <c r="C22" s="189"/>
      <c r="D22" s="184"/>
      <c r="E22" s="185"/>
      <c r="F22" s="186"/>
      <c r="G22" s="175" t="s">
        <v>36</v>
      </c>
      <c r="H22" s="157">
        <v>171.5232</v>
      </c>
      <c r="I22" s="206"/>
    </row>
    <row r="23" spans="1:9" s="132" customFormat="1" ht="24.75" customHeight="1">
      <c r="A23" s="171"/>
      <c r="B23" s="182"/>
      <c r="C23" s="189"/>
      <c r="D23" s="184"/>
      <c r="E23" s="185"/>
      <c r="F23" s="186"/>
      <c r="G23" s="175" t="s">
        <v>37</v>
      </c>
      <c r="H23" s="157">
        <v>111.8431</v>
      </c>
      <c r="I23" s="206"/>
    </row>
    <row r="24" spans="1:9" s="132" customFormat="1" ht="24.75" customHeight="1">
      <c r="A24" s="171"/>
      <c r="B24" s="190"/>
      <c r="C24" s="191"/>
      <c r="D24" s="192"/>
      <c r="E24" s="193"/>
      <c r="F24" s="194"/>
      <c r="G24" s="175" t="s">
        <v>38</v>
      </c>
      <c r="H24" s="157">
        <v>418.3454</v>
      </c>
      <c r="I24" s="207"/>
    </row>
    <row r="25" spans="1:9" s="136" customFormat="1" ht="24.75" customHeight="1">
      <c r="A25" s="171"/>
      <c r="B25" s="176" t="s">
        <v>19</v>
      </c>
      <c r="C25" s="177"/>
      <c r="D25" s="178"/>
      <c r="E25" s="180">
        <f>E19</f>
        <v>1883</v>
      </c>
      <c r="F25" s="172" t="s">
        <v>19</v>
      </c>
      <c r="G25" s="172"/>
      <c r="H25" s="181">
        <f>SUM(H19:H24)</f>
        <v>1883.0000000000002</v>
      </c>
      <c r="I25" s="195"/>
    </row>
    <row r="26" spans="1:9" s="135" customFormat="1" ht="30" customHeight="1">
      <c r="A26" s="195"/>
      <c r="B26" s="189"/>
      <c r="C26" s="189"/>
      <c r="D26" s="189"/>
      <c r="E26" s="196"/>
      <c r="F26" s="197"/>
      <c r="G26" s="198"/>
      <c r="H26" s="199"/>
      <c r="I26" s="205"/>
    </row>
    <row r="27" spans="5:8" ht="14.25">
      <c r="E27" s="200"/>
      <c r="F27" s="200"/>
      <c r="G27" s="200"/>
      <c r="H27" s="200"/>
    </row>
    <row r="28" spans="5:8" ht="14.25">
      <c r="E28" s="200"/>
      <c r="F28" s="200"/>
      <c r="G28" s="200"/>
      <c r="H28" s="200"/>
    </row>
    <row r="29" spans="5:8" ht="14.25">
      <c r="E29" s="200"/>
      <c r="F29" s="200"/>
      <c r="G29" s="200"/>
      <c r="H29" s="200"/>
    </row>
    <row r="30" spans="5:8" ht="14.25">
      <c r="E30" s="200"/>
      <c r="F30" s="200"/>
      <c r="G30" s="200"/>
      <c r="H30" s="200"/>
    </row>
    <row r="31" spans="5:8" ht="14.25">
      <c r="E31" s="200"/>
      <c r="F31" s="200"/>
      <c r="G31" s="200"/>
      <c r="H31" s="200"/>
    </row>
    <row r="32" spans="5:8" ht="14.25">
      <c r="E32" s="200"/>
      <c r="F32" s="200"/>
      <c r="G32" s="200"/>
      <c r="H32" s="200"/>
    </row>
    <row r="33" spans="5:8" ht="14.25">
      <c r="E33" s="200"/>
      <c r="F33" s="200"/>
      <c r="G33" s="200"/>
      <c r="H33" s="200"/>
    </row>
    <row r="34" spans="5:8" ht="14.25">
      <c r="E34" s="200"/>
      <c r="F34" s="200"/>
      <c r="G34" s="200"/>
      <c r="H34" s="200"/>
    </row>
    <row r="35" spans="5:8" ht="14.25">
      <c r="E35" s="200"/>
      <c r="F35" s="200"/>
      <c r="G35" s="200"/>
      <c r="H35" s="200"/>
    </row>
    <row r="36" spans="5:8" ht="14.25">
      <c r="E36" s="200"/>
      <c r="F36" s="200"/>
      <c r="G36" s="200"/>
      <c r="H36" s="200"/>
    </row>
    <row r="37" spans="5:8" ht="14.25">
      <c r="E37" s="200"/>
      <c r="F37" s="200"/>
      <c r="G37" s="200"/>
      <c r="H37" s="200"/>
    </row>
    <row r="38" spans="5:8" ht="14.25">
      <c r="E38" s="200"/>
      <c r="F38" s="200"/>
      <c r="G38" s="200"/>
      <c r="H38" s="200"/>
    </row>
    <row r="39" spans="5:8" ht="14.25">
      <c r="E39" s="200"/>
      <c r="F39" s="200"/>
      <c r="G39" s="200"/>
      <c r="H39" s="200"/>
    </row>
    <row r="40" spans="5:8" ht="14.25">
      <c r="E40" s="200"/>
      <c r="F40" s="200"/>
      <c r="G40" s="200"/>
      <c r="H40" s="200"/>
    </row>
    <row r="41" spans="5:8" ht="14.25">
      <c r="E41" s="200"/>
      <c r="F41" s="200"/>
      <c r="G41" s="200"/>
      <c r="H41" s="200"/>
    </row>
    <row r="42" spans="5:8" ht="14.25">
      <c r="E42" s="200"/>
      <c r="F42" s="200"/>
      <c r="G42" s="200"/>
      <c r="H42" s="200"/>
    </row>
    <row r="43" spans="5:8" ht="14.25">
      <c r="E43" s="200"/>
      <c r="F43" s="200"/>
      <c r="G43" s="200"/>
      <c r="H43" s="200"/>
    </row>
    <row r="44" spans="5:8" ht="14.25">
      <c r="E44" s="200"/>
      <c r="F44" s="200"/>
      <c r="G44" s="200"/>
      <c r="H44" s="200"/>
    </row>
    <row r="45" spans="5:8" ht="14.25">
      <c r="E45" s="200"/>
      <c r="F45" s="200"/>
      <c r="G45" s="200"/>
      <c r="H45" s="200"/>
    </row>
    <row r="46" spans="5:8" ht="14.25">
      <c r="E46" s="200"/>
      <c r="F46" s="200"/>
      <c r="G46" s="200"/>
      <c r="H46" s="200"/>
    </row>
    <row r="47" spans="5:8" ht="14.25">
      <c r="E47" s="200"/>
      <c r="F47" s="200"/>
      <c r="G47" s="200"/>
      <c r="H47" s="200"/>
    </row>
    <row r="48" spans="5:8" ht="14.25">
      <c r="E48" s="200"/>
      <c r="F48" s="200"/>
      <c r="G48" s="200"/>
      <c r="H48" s="200"/>
    </row>
    <row r="49" spans="5:8" ht="14.25">
      <c r="E49" s="200"/>
      <c r="F49" s="200"/>
      <c r="G49" s="200"/>
      <c r="H49" s="200"/>
    </row>
    <row r="50" spans="5:8" ht="14.25">
      <c r="E50" s="200"/>
      <c r="F50" s="200"/>
      <c r="G50" s="200"/>
      <c r="H50" s="200"/>
    </row>
    <row r="51" spans="5:8" ht="14.25">
      <c r="E51" s="200"/>
      <c r="F51" s="200"/>
      <c r="G51" s="200"/>
      <c r="H51" s="200"/>
    </row>
    <row r="52" spans="5:8" ht="14.25">
      <c r="E52" s="200"/>
      <c r="F52" s="200"/>
      <c r="G52" s="200"/>
      <c r="H52" s="200"/>
    </row>
    <row r="53" spans="5:8" ht="14.25">
      <c r="E53" s="200"/>
      <c r="F53" s="200"/>
      <c r="G53" s="200"/>
      <c r="H53" s="200"/>
    </row>
    <row r="54" spans="5:8" ht="14.25">
      <c r="E54" s="200"/>
      <c r="F54" s="200"/>
      <c r="G54" s="200"/>
      <c r="H54" s="200"/>
    </row>
    <row r="55" spans="5:8" ht="14.25">
      <c r="E55" s="200"/>
      <c r="F55" s="200"/>
      <c r="G55" s="200"/>
      <c r="H55" s="200"/>
    </row>
    <row r="56" spans="5:8" ht="14.25">
      <c r="E56" s="200"/>
      <c r="F56" s="200"/>
      <c r="G56" s="200"/>
      <c r="H56" s="200"/>
    </row>
    <row r="57" spans="5:8" ht="14.25">
      <c r="E57" s="200"/>
      <c r="F57" s="200"/>
      <c r="G57" s="200"/>
      <c r="H57" s="200"/>
    </row>
    <row r="58" spans="5:8" ht="14.25">
      <c r="E58" s="200"/>
      <c r="F58" s="200"/>
      <c r="G58" s="200"/>
      <c r="H58" s="200"/>
    </row>
    <row r="59" spans="5:8" ht="14.25">
      <c r="E59" s="200"/>
      <c r="F59" s="200"/>
      <c r="G59" s="200"/>
      <c r="H59" s="200"/>
    </row>
    <row r="60" spans="5:8" ht="14.25">
      <c r="E60" s="200"/>
      <c r="F60" s="200"/>
      <c r="G60" s="200"/>
      <c r="H60" s="200"/>
    </row>
    <row r="61" spans="5:8" ht="14.25">
      <c r="E61" s="200"/>
      <c r="F61" s="200"/>
      <c r="G61" s="200"/>
      <c r="H61" s="200"/>
    </row>
    <row r="62" spans="5:8" ht="14.25">
      <c r="E62" s="200"/>
      <c r="F62" s="200"/>
      <c r="G62" s="200"/>
      <c r="H62" s="200"/>
    </row>
    <row r="63" spans="5:8" ht="14.25">
      <c r="E63" s="200"/>
      <c r="F63" s="200"/>
      <c r="G63" s="200"/>
      <c r="H63" s="200"/>
    </row>
    <row r="64" spans="5:8" ht="14.25">
      <c r="E64" s="200"/>
      <c r="F64" s="200"/>
      <c r="G64" s="200"/>
      <c r="H64" s="200"/>
    </row>
    <row r="65" spans="5:8" ht="14.25">
      <c r="E65" s="200"/>
      <c r="F65" s="200"/>
      <c r="G65" s="200"/>
      <c r="H65" s="200"/>
    </row>
    <row r="66" spans="5:8" ht="14.25">
      <c r="E66" s="200"/>
      <c r="F66" s="200"/>
      <c r="G66" s="200"/>
      <c r="H66" s="200"/>
    </row>
    <row r="67" spans="5:8" ht="14.25">
      <c r="E67" s="200"/>
      <c r="F67" s="200"/>
      <c r="G67" s="200"/>
      <c r="H67" s="200"/>
    </row>
    <row r="68" spans="5:8" ht="14.25">
      <c r="E68" s="200"/>
      <c r="F68" s="200"/>
      <c r="G68" s="200"/>
      <c r="H68" s="200"/>
    </row>
    <row r="69" spans="5:8" ht="14.25">
      <c r="E69" s="200"/>
      <c r="F69" s="200"/>
      <c r="G69" s="200"/>
      <c r="H69" s="200"/>
    </row>
    <row r="70" spans="5:8" ht="14.25">
      <c r="E70" s="200"/>
      <c r="F70" s="200"/>
      <c r="G70" s="200"/>
      <c r="H70" s="200"/>
    </row>
    <row r="71" spans="5:8" ht="14.25">
      <c r="E71" s="200"/>
      <c r="F71" s="200"/>
      <c r="G71" s="200"/>
      <c r="H71" s="200"/>
    </row>
    <row r="72" spans="5:8" ht="14.25">
      <c r="E72" s="200"/>
      <c r="F72" s="200"/>
      <c r="G72" s="200"/>
      <c r="H72" s="200"/>
    </row>
    <row r="73" spans="5:8" ht="14.25">
      <c r="E73" s="200"/>
      <c r="F73" s="200"/>
      <c r="G73" s="200"/>
      <c r="H73" s="200"/>
    </row>
    <row r="74" spans="5:8" ht="14.25">
      <c r="E74" s="200"/>
      <c r="F74" s="200"/>
      <c r="G74" s="200"/>
      <c r="H74" s="200"/>
    </row>
    <row r="75" spans="5:8" ht="14.25">
      <c r="E75" s="200"/>
      <c r="F75" s="200"/>
      <c r="G75" s="200"/>
      <c r="H75" s="200"/>
    </row>
    <row r="76" spans="5:8" ht="14.25">
      <c r="E76" s="200"/>
      <c r="F76" s="200"/>
      <c r="G76" s="200"/>
      <c r="H76" s="200"/>
    </row>
    <row r="77" spans="5:8" ht="14.25">
      <c r="E77" s="200"/>
      <c r="F77" s="200"/>
      <c r="G77" s="200"/>
      <c r="H77" s="200"/>
    </row>
    <row r="78" spans="5:8" ht="14.25">
      <c r="E78" s="200"/>
      <c r="F78" s="200"/>
      <c r="G78" s="200"/>
      <c r="H78" s="200"/>
    </row>
    <row r="79" spans="5:8" ht="14.25">
      <c r="E79" s="200"/>
      <c r="F79" s="200"/>
      <c r="G79" s="200"/>
      <c r="H79" s="200"/>
    </row>
    <row r="80" spans="5:8" ht="14.25">
      <c r="E80" s="200"/>
      <c r="F80" s="200"/>
      <c r="G80" s="200"/>
      <c r="H80" s="200"/>
    </row>
    <row r="81" spans="5:8" ht="14.25">
      <c r="E81" s="200"/>
      <c r="F81" s="200"/>
      <c r="G81" s="200"/>
      <c r="H81" s="200"/>
    </row>
    <row r="82" spans="5:8" ht="14.25">
      <c r="E82" s="200"/>
      <c r="F82" s="200"/>
      <c r="G82" s="200"/>
      <c r="H82" s="200"/>
    </row>
    <row r="83" spans="5:8" ht="14.25">
      <c r="E83" s="200"/>
      <c r="F83" s="200"/>
      <c r="G83" s="200"/>
      <c r="H83" s="200"/>
    </row>
    <row r="84" spans="5:8" ht="14.25">
      <c r="E84" s="200"/>
      <c r="F84" s="200"/>
      <c r="G84" s="200"/>
      <c r="H84" s="200"/>
    </row>
    <row r="85" spans="5:8" ht="14.25">
      <c r="E85" s="200"/>
      <c r="F85" s="200"/>
      <c r="G85" s="200"/>
      <c r="H85" s="200"/>
    </row>
    <row r="86" spans="5:8" ht="14.25">
      <c r="E86" s="200"/>
      <c r="F86" s="200"/>
      <c r="G86" s="200"/>
      <c r="H86" s="200"/>
    </row>
    <row r="87" spans="5:8" ht="14.25">
      <c r="E87" s="200"/>
      <c r="F87" s="200"/>
      <c r="G87" s="200"/>
      <c r="H87" s="200"/>
    </row>
    <row r="88" spans="5:8" ht="14.25">
      <c r="E88" s="200"/>
      <c r="F88" s="200"/>
      <c r="G88" s="200"/>
      <c r="H88" s="200"/>
    </row>
    <row r="89" spans="5:8" ht="14.25">
      <c r="E89" s="200"/>
      <c r="F89" s="200"/>
      <c r="G89" s="200"/>
      <c r="H89" s="200"/>
    </row>
    <row r="90" spans="5:8" ht="14.25">
      <c r="E90" s="200"/>
      <c r="F90" s="200"/>
      <c r="G90" s="200"/>
      <c r="H90" s="200"/>
    </row>
    <row r="91" spans="5:8" ht="14.25">
      <c r="E91" s="200"/>
      <c r="F91" s="200"/>
      <c r="G91" s="200"/>
      <c r="H91" s="200"/>
    </row>
    <row r="92" spans="5:8" ht="14.25">
      <c r="E92" s="200"/>
      <c r="F92" s="200"/>
      <c r="G92" s="200"/>
      <c r="H92" s="200"/>
    </row>
    <row r="93" spans="5:8" ht="14.25">
      <c r="E93" s="200"/>
      <c r="F93" s="200"/>
      <c r="G93" s="200"/>
      <c r="H93" s="200"/>
    </row>
    <row r="94" spans="5:8" ht="14.25">
      <c r="E94" s="200"/>
      <c r="F94" s="200"/>
      <c r="G94" s="200"/>
      <c r="H94" s="200"/>
    </row>
    <row r="95" spans="5:8" ht="14.25">
      <c r="E95" s="200"/>
      <c r="F95" s="200"/>
      <c r="G95" s="200"/>
      <c r="H95" s="200"/>
    </row>
    <row r="96" spans="5:8" ht="14.25">
      <c r="E96" s="200"/>
      <c r="F96" s="200"/>
      <c r="G96" s="200"/>
      <c r="H96" s="200"/>
    </row>
    <row r="97" spans="5:8" ht="14.25">
      <c r="E97" s="200"/>
      <c r="F97" s="200"/>
      <c r="G97" s="200"/>
      <c r="H97" s="200"/>
    </row>
    <row r="98" spans="5:8" ht="14.25">
      <c r="E98" s="200"/>
      <c r="F98" s="200"/>
      <c r="G98" s="200"/>
      <c r="H98" s="200"/>
    </row>
    <row r="99" spans="5:8" ht="14.25">
      <c r="E99" s="200"/>
      <c r="F99" s="200"/>
      <c r="G99" s="200"/>
      <c r="H99" s="200"/>
    </row>
    <row r="100" spans="5:8" ht="14.25">
      <c r="E100" s="200"/>
      <c r="F100" s="200"/>
      <c r="G100" s="200"/>
      <c r="H100" s="200"/>
    </row>
    <row r="101" spans="5:8" ht="14.25">
      <c r="E101" s="200"/>
      <c r="F101" s="200"/>
      <c r="G101" s="200"/>
      <c r="H101" s="200"/>
    </row>
    <row r="102" spans="5:8" ht="14.25">
      <c r="E102" s="200"/>
      <c r="F102" s="200"/>
      <c r="G102" s="200"/>
      <c r="H102" s="200"/>
    </row>
    <row r="103" spans="5:8" ht="14.25">
      <c r="E103" s="200"/>
      <c r="F103" s="200"/>
      <c r="G103" s="200"/>
      <c r="H103" s="200"/>
    </row>
    <row r="104" spans="5:8" ht="14.25">
      <c r="E104" s="200"/>
      <c r="F104" s="200"/>
      <c r="G104" s="200"/>
      <c r="H104" s="200"/>
    </row>
    <row r="105" spans="5:8" ht="14.25">
      <c r="E105" s="200"/>
      <c r="F105" s="200"/>
      <c r="G105" s="200"/>
      <c r="H105" s="200"/>
    </row>
    <row r="106" spans="5:8" ht="14.25">
      <c r="E106" s="200"/>
      <c r="F106" s="200"/>
      <c r="G106" s="200"/>
      <c r="H106" s="200"/>
    </row>
    <row r="107" spans="5:8" ht="14.25">
      <c r="E107" s="200"/>
      <c r="F107" s="200"/>
      <c r="G107" s="200"/>
      <c r="H107" s="200"/>
    </row>
    <row r="108" spans="5:8" ht="14.25">
      <c r="E108" s="200"/>
      <c r="F108" s="200"/>
      <c r="G108" s="200"/>
      <c r="H108" s="200"/>
    </row>
    <row r="109" spans="5:8" ht="14.25">
      <c r="E109" s="200"/>
      <c r="F109" s="200"/>
      <c r="G109" s="200"/>
      <c r="H109" s="200"/>
    </row>
    <row r="110" spans="5:8" ht="14.25">
      <c r="E110" s="200"/>
      <c r="F110" s="200"/>
      <c r="G110" s="200"/>
      <c r="H110" s="200"/>
    </row>
    <row r="111" spans="5:8" ht="14.25">
      <c r="E111" s="200"/>
      <c r="F111" s="200"/>
      <c r="G111" s="200"/>
      <c r="H111" s="200"/>
    </row>
    <row r="112" spans="5:8" ht="14.25">
      <c r="E112" s="200"/>
      <c r="F112" s="200"/>
      <c r="G112" s="200"/>
      <c r="H112" s="200"/>
    </row>
    <row r="113" spans="5:8" ht="14.25">
      <c r="E113" s="200"/>
      <c r="F113" s="200"/>
      <c r="G113" s="200"/>
      <c r="H113" s="200"/>
    </row>
    <row r="114" spans="5:8" ht="14.25">
      <c r="E114" s="200"/>
      <c r="F114" s="200"/>
      <c r="G114" s="200"/>
      <c r="H114" s="200"/>
    </row>
    <row r="115" spans="5:8" ht="14.25">
      <c r="E115" s="200"/>
      <c r="F115" s="200"/>
      <c r="G115" s="200"/>
      <c r="H115" s="200"/>
    </row>
    <row r="116" spans="5:8" ht="14.25">
      <c r="E116" s="200"/>
      <c r="F116" s="200"/>
      <c r="G116" s="200"/>
      <c r="H116" s="200"/>
    </row>
    <row r="117" spans="5:8" ht="14.25">
      <c r="E117" s="200"/>
      <c r="F117" s="200"/>
      <c r="G117" s="200"/>
      <c r="H117" s="200"/>
    </row>
    <row r="118" spans="5:8" ht="14.25">
      <c r="E118" s="200"/>
      <c r="F118" s="200"/>
      <c r="G118" s="200"/>
      <c r="H118" s="200"/>
    </row>
    <row r="119" spans="5:8" ht="14.25">
      <c r="E119" s="200"/>
      <c r="F119" s="200"/>
      <c r="G119" s="200"/>
      <c r="H119" s="200"/>
    </row>
    <row r="120" spans="5:8" ht="14.25">
      <c r="E120" s="200"/>
      <c r="F120" s="200"/>
      <c r="G120" s="200"/>
      <c r="H120" s="200"/>
    </row>
    <row r="121" spans="5:8" ht="14.25">
      <c r="E121" s="200"/>
      <c r="F121" s="200"/>
      <c r="G121" s="200"/>
      <c r="H121" s="200"/>
    </row>
    <row r="122" spans="5:8" ht="14.25">
      <c r="E122" s="200"/>
      <c r="F122" s="200"/>
      <c r="G122" s="200"/>
      <c r="H122" s="200"/>
    </row>
    <row r="123" spans="5:8" ht="14.25">
      <c r="E123" s="200"/>
      <c r="F123" s="200"/>
      <c r="G123" s="200"/>
      <c r="H123" s="200"/>
    </row>
    <row r="124" spans="5:8" ht="14.25">
      <c r="E124" s="200"/>
      <c r="F124" s="200"/>
      <c r="G124" s="200"/>
      <c r="H124" s="200"/>
    </row>
    <row r="125" spans="5:8" ht="14.25">
      <c r="E125" s="200"/>
      <c r="F125" s="200"/>
      <c r="G125" s="200"/>
      <c r="H125" s="200"/>
    </row>
    <row r="126" spans="5:8" ht="14.25">
      <c r="E126" s="200"/>
      <c r="F126" s="200"/>
      <c r="G126" s="200"/>
      <c r="H126" s="200"/>
    </row>
    <row r="127" spans="5:8" ht="14.25">
      <c r="E127" s="200"/>
      <c r="F127" s="200"/>
      <c r="G127" s="200"/>
      <c r="H127" s="200"/>
    </row>
    <row r="128" spans="5:8" ht="14.25">
      <c r="E128" s="200"/>
      <c r="F128" s="200"/>
      <c r="G128" s="200"/>
      <c r="H128" s="200"/>
    </row>
    <row r="129" spans="5:8" ht="14.25">
      <c r="E129" s="200"/>
      <c r="F129" s="200"/>
      <c r="G129" s="200"/>
      <c r="H129" s="200"/>
    </row>
    <row r="130" spans="5:8" ht="14.25">
      <c r="E130" s="200"/>
      <c r="F130" s="200"/>
      <c r="G130" s="200"/>
      <c r="H130" s="200"/>
    </row>
    <row r="131" spans="5:8" ht="14.25">
      <c r="E131" s="200"/>
      <c r="F131" s="200"/>
      <c r="G131" s="200"/>
      <c r="H131" s="200"/>
    </row>
    <row r="132" spans="5:8" ht="14.25">
      <c r="E132" s="200"/>
      <c r="F132" s="200"/>
      <c r="G132" s="200"/>
      <c r="H132" s="200"/>
    </row>
    <row r="133" spans="5:8" ht="14.25">
      <c r="E133" s="200"/>
      <c r="F133" s="200"/>
      <c r="G133" s="200"/>
      <c r="H133" s="200"/>
    </row>
    <row r="134" spans="5:8" ht="14.25">
      <c r="E134" s="200"/>
      <c r="F134" s="200"/>
      <c r="G134" s="200"/>
      <c r="H134" s="200"/>
    </row>
    <row r="135" spans="5:8" ht="14.25">
      <c r="E135" s="200"/>
      <c r="F135" s="200"/>
      <c r="G135" s="200"/>
      <c r="H135" s="200"/>
    </row>
    <row r="136" spans="5:8" ht="14.25">
      <c r="E136" s="200"/>
      <c r="F136" s="200"/>
      <c r="G136" s="200"/>
      <c r="H136" s="200"/>
    </row>
    <row r="137" spans="5:8" ht="14.25">
      <c r="E137" s="200"/>
      <c r="F137" s="200"/>
      <c r="G137" s="200"/>
      <c r="H137" s="200"/>
    </row>
    <row r="138" spans="5:8" ht="14.25">
      <c r="E138" s="200"/>
      <c r="F138" s="200"/>
      <c r="G138" s="200"/>
      <c r="H138" s="200"/>
    </row>
    <row r="139" spans="5:8" ht="14.25">
      <c r="E139" s="200"/>
      <c r="F139" s="200"/>
      <c r="G139" s="200"/>
      <c r="H139" s="200"/>
    </row>
    <row r="140" spans="5:8" ht="14.25">
      <c r="E140" s="200"/>
      <c r="F140" s="200"/>
      <c r="G140" s="200"/>
      <c r="H140" s="200"/>
    </row>
    <row r="141" spans="5:8" ht="14.25">
      <c r="E141" s="200"/>
      <c r="F141" s="200"/>
      <c r="G141" s="200"/>
      <c r="H141" s="200"/>
    </row>
    <row r="142" spans="5:8" ht="14.25">
      <c r="E142" s="200"/>
      <c r="F142" s="200"/>
      <c r="G142" s="200"/>
      <c r="H142" s="200"/>
    </row>
    <row r="143" spans="5:8" ht="14.25">
      <c r="E143" s="200"/>
      <c r="F143" s="200"/>
      <c r="G143" s="200"/>
      <c r="H143" s="200"/>
    </row>
    <row r="144" spans="5:8" ht="14.25">
      <c r="E144" s="200"/>
      <c r="F144" s="200"/>
      <c r="G144" s="200"/>
      <c r="H144" s="200"/>
    </row>
    <row r="145" spans="5:8" ht="14.25">
      <c r="E145" s="200"/>
      <c r="F145" s="200"/>
      <c r="G145" s="200"/>
      <c r="H145" s="200"/>
    </row>
    <row r="146" spans="5:8" ht="14.25">
      <c r="E146" s="200"/>
      <c r="F146" s="200"/>
      <c r="G146" s="200"/>
      <c r="H146" s="200"/>
    </row>
    <row r="147" spans="5:8" ht="14.25">
      <c r="E147" s="200"/>
      <c r="F147" s="200"/>
      <c r="G147" s="200"/>
      <c r="H147" s="200"/>
    </row>
    <row r="148" spans="5:8" ht="14.25">
      <c r="E148" s="200"/>
      <c r="F148" s="200"/>
      <c r="G148" s="200"/>
      <c r="H148" s="200"/>
    </row>
    <row r="149" spans="5:8" ht="14.25">
      <c r="E149" s="200"/>
      <c r="F149" s="200"/>
      <c r="G149" s="200"/>
      <c r="H149" s="200"/>
    </row>
    <row r="150" spans="5:8" ht="14.25">
      <c r="E150" s="200"/>
      <c r="F150" s="200"/>
      <c r="G150" s="200"/>
      <c r="H150" s="200"/>
    </row>
    <row r="151" spans="5:8" ht="14.25">
      <c r="E151" s="200"/>
      <c r="F151" s="200"/>
      <c r="G151" s="200"/>
      <c r="H151" s="200"/>
    </row>
    <row r="152" spans="5:8" ht="14.25">
      <c r="E152" s="200"/>
      <c r="F152" s="200"/>
      <c r="G152" s="200"/>
      <c r="H152" s="200"/>
    </row>
    <row r="153" spans="5:8" ht="14.25">
      <c r="E153" s="200"/>
      <c r="F153" s="200"/>
      <c r="G153" s="200"/>
      <c r="H153" s="200"/>
    </row>
    <row r="154" spans="5:8" ht="14.25">
      <c r="E154" s="200"/>
      <c r="F154" s="200"/>
      <c r="G154" s="200"/>
      <c r="H154" s="200"/>
    </row>
    <row r="155" spans="5:8" ht="14.25">
      <c r="E155" s="200"/>
      <c r="F155" s="200"/>
      <c r="G155" s="200"/>
      <c r="H155" s="200"/>
    </row>
    <row r="156" spans="5:8" ht="14.25">
      <c r="E156" s="200"/>
      <c r="F156" s="200"/>
      <c r="G156" s="200"/>
      <c r="H156" s="200"/>
    </row>
    <row r="157" spans="5:8" ht="14.25">
      <c r="E157" s="200"/>
      <c r="F157" s="200"/>
      <c r="G157" s="200"/>
      <c r="H157" s="200"/>
    </row>
    <row r="158" spans="5:8" ht="14.25">
      <c r="E158" s="200"/>
      <c r="F158" s="200"/>
      <c r="G158" s="200"/>
      <c r="H158" s="200"/>
    </row>
    <row r="159" spans="5:8" ht="14.25">
      <c r="E159" s="200"/>
      <c r="F159" s="200"/>
      <c r="G159" s="200"/>
      <c r="H159" s="200"/>
    </row>
    <row r="160" spans="5:8" ht="14.25">
      <c r="E160" s="200"/>
      <c r="F160" s="200"/>
      <c r="G160" s="200"/>
      <c r="H160" s="200"/>
    </row>
    <row r="161" spans="5:8" ht="14.25">
      <c r="E161" s="200"/>
      <c r="F161" s="200"/>
      <c r="G161" s="200"/>
      <c r="H161" s="200"/>
    </row>
    <row r="162" spans="5:8" ht="14.25">
      <c r="E162" s="200"/>
      <c r="F162" s="200"/>
      <c r="G162" s="200"/>
      <c r="H162" s="200"/>
    </row>
    <row r="163" spans="5:8" ht="14.25">
      <c r="E163" s="200"/>
      <c r="F163" s="200"/>
      <c r="G163" s="200"/>
      <c r="H163" s="200"/>
    </row>
    <row r="164" spans="5:8" ht="14.25">
      <c r="E164" s="200"/>
      <c r="F164" s="200"/>
      <c r="G164" s="200"/>
      <c r="H164" s="200"/>
    </row>
    <row r="165" spans="5:8" ht="14.25">
      <c r="E165" s="200"/>
      <c r="F165" s="200"/>
      <c r="G165" s="200"/>
      <c r="H165" s="200"/>
    </row>
    <row r="166" spans="5:8" ht="14.25">
      <c r="E166" s="200"/>
      <c r="F166" s="200"/>
      <c r="G166" s="200"/>
      <c r="H166" s="200"/>
    </row>
    <row r="167" spans="5:8" ht="14.25">
      <c r="E167" s="200"/>
      <c r="F167" s="200"/>
      <c r="G167" s="200"/>
      <c r="H167" s="200"/>
    </row>
    <row r="168" spans="5:8" ht="14.25">
      <c r="E168" s="200"/>
      <c r="F168" s="200"/>
      <c r="G168" s="200"/>
      <c r="H168" s="200"/>
    </row>
    <row r="169" spans="5:8" ht="14.25">
      <c r="E169" s="200"/>
      <c r="F169" s="200"/>
      <c r="G169" s="200"/>
      <c r="H169" s="200"/>
    </row>
    <row r="170" spans="5:8" ht="14.25">
      <c r="E170" s="200"/>
      <c r="F170" s="200"/>
      <c r="G170" s="200"/>
      <c r="H170" s="200"/>
    </row>
    <row r="171" spans="5:8" ht="14.25">
      <c r="E171" s="200"/>
      <c r="F171" s="200"/>
      <c r="G171" s="200"/>
      <c r="H171" s="200"/>
    </row>
    <row r="172" spans="5:8" ht="14.25">
      <c r="E172" s="200"/>
      <c r="F172" s="200"/>
      <c r="G172" s="200"/>
      <c r="H172" s="200"/>
    </row>
    <row r="173" spans="5:8" ht="14.25">
      <c r="E173" s="200"/>
      <c r="F173" s="200"/>
      <c r="G173" s="200"/>
      <c r="H173" s="200"/>
    </row>
    <row r="174" spans="5:8" ht="14.25">
      <c r="E174" s="200"/>
      <c r="F174" s="200"/>
      <c r="G174" s="200"/>
      <c r="H174" s="200"/>
    </row>
    <row r="175" spans="5:8" ht="14.25">
      <c r="E175" s="200"/>
      <c r="F175" s="200"/>
      <c r="G175" s="200"/>
      <c r="H175" s="200"/>
    </row>
    <row r="176" spans="5:8" ht="14.25">
      <c r="E176" s="200"/>
      <c r="F176" s="200"/>
      <c r="G176" s="200"/>
      <c r="H176" s="200"/>
    </row>
    <row r="177" spans="5:8" ht="14.25">
      <c r="E177" s="200"/>
      <c r="F177" s="200"/>
      <c r="G177" s="200"/>
      <c r="H177" s="200"/>
    </row>
    <row r="178" spans="5:8" ht="14.25">
      <c r="E178" s="200"/>
      <c r="F178" s="200"/>
      <c r="G178" s="200"/>
      <c r="H178" s="200"/>
    </row>
    <row r="179" spans="5:8" ht="14.25">
      <c r="E179" s="200"/>
      <c r="F179" s="200"/>
      <c r="G179" s="200"/>
      <c r="H179" s="200"/>
    </row>
    <row r="180" spans="5:8" ht="14.25">
      <c r="E180" s="200"/>
      <c r="F180" s="200"/>
      <c r="G180" s="200"/>
      <c r="H180" s="200"/>
    </row>
    <row r="181" spans="5:8" ht="14.25">
      <c r="E181" s="200"/>
      <c r="F181" s="200"/>
      <c r="G181" s="200"/>
      <c r="H181" s="200"/>
    </row>
    <row r="182" spans="5:8" ht="14.25">
      <c r="E182" s="200"/>
      <c r="F182" s="200"/>
      <c r="G182" s="200"/>
      <c r="H182" s="200"/>
    </row>
    <row r="183" spans="5:8" ht="14.25">
      <c r="E183" s="200"/>
      <c r="F183" s="200"/>
      <c r="G183" s="200"/>
      <c r="H183" s="200"/>
    </row>
    <row r="184" spans="5:8" ht="14.25">
      <c r="E184" s="200"/>
      <c r="F184" s="200"/>
      <c r="G184" s="200"/>
      <c r="H184" s="200"/>
    </row>
    <row r="185" spans="5:8" ht="14.25">
      <c r="E185" s="200"/>
      <c r="F185" s="200"/>
      <c r="G185" s="200"/>
      <c r="H185" s="200"/>
    </row>
    <row r="186" spans="5:8" ht="14.25">
      <c r="E186" s="200"/>
      <c r="F186" s="200"/>
      <c r="G186" s="200"/>
      <c r="H186" s="200"/>
    </row>
    <row r="187" spans="5:8" ht="14.25">
      <c r="E187" s="200"/>
      <c r="F187" s="200"/>
      <c r="G187" s="200"/>
      <c r="H187" s="200"/>
    </row>
    <row r="188" spans="5:8" ht="14.25">
      <c r="E188" s="200"/>
      <c r="F188" s="200"/>
      <c r="G188" s="200"/>
      <c r="H188" s="200"/>
    </row>
    <row r="189" spans="5:8" ht="14.25">
      <c r="E189" s="200"/>
      <c r="F189" s="200"/>
      <c r="G189" s="200"/>
      <c r="H189" s="200"/>
    </row>
    <row r="190" spans="5:8" ht="14.25">
      <c r="E190" s="200"/>
      <c r="F190" s="200"/>
      <c r="G190" s="200"/>
      <c r="H190" s="200"/>
    </row>
    <row r="191" spans="5:8" ht="14.25">
      <c r="E191" s="200"/>
      <c r="F191" s="200"/>
      <c r="G191" s="200"/>
      <c r="H191" s="200"/>
    </row>
    <row r="192" spans="5:8" ht="14.25">
      <c r="E192" s="200"/>
      <c r="F192" s="200"/>
      <c r="G192" s="200"/>
      <c r="H192" s="200"/>
    </row>
    <row r="193" spans="5:8" ht="14.25">
      <c r="E193" s="200"/>
      <c r="F193" s="200"/>
      <c r="G193" s="200"/>
      <c r="H193" s="200"/>
    </row>
    <row r="194" spans="5:8" ht="14.25">
      <c r="E194" s="200"/>
      <c r="F194" s="200"/>
      <c r="G194" s="200"/>
      <c r="H194" s="200"/>
    </row>
    <row r="195" spans="5:8" ht="14.25">
      <c r="E195" s="200"/>
      <c r="F195" s="200"/>
      <c r="G195" s="200"/>
      <c r="H195" s="200"/>
    </row>
    <row r="196" spans="5:8" ht="14.25">
      <c r="E196" s="200"/>
      <c r="F196" s="200"/>
      <c r="G196" s="200"/>
      <c r="H196" s="200"/>
    </row>
    <row r="197" spans="5:8" ht="14.25">
      <c r="E197" s="200"/>
      <c r="F197" s="200"/>
      <c r="G197" s="200"/>
      <c r="H197" s="200"/>
    </row>
    <row r="198" spans="5:8" ht="14.25">
      <c r="E198" s="200"/>
      <c r="F198" s="200"/>
      <c r="G198" s="200"/>
      <c r="H198" s="200"/>
    </row>
    <row r="199" spans="5:8" ht="14.25">
      <c r="E199" s="200"/>
      <c r="F199" s="200"/>
      <c r="G199" s="200"/>
      <c r="H199" s="200"/>
    </row>
    <row r="200" spans="5:8" ht="14.25">
      <c r="E200" s="200"/>
      <c r="F200" s="200"/>
      <c r="G200" s="200"/>
      <c r="H200" s="200"/>
    </row>
    <row r="201" spans="5:8" ht="14.25">
      <c r="E201" s="200"/>
      <c r="F201" s="200"/>
      <c r="G201" s="200"/>
      <c r="H201" s="200"/>
    </row>
    <row r="202" spans="5:8" ht="14.25">
      <c r="E202" s="200"/>
      <c r="F202" s="200"/>
      <c r="G202" s="200"/>
      <c r="H202" s="200"/>
    </row>
    <row r="203" spans="5:8" ht="14.25">
      <c r="E203" s="200"/>
      <c r="F203" s="200"/>
      <c r="G203" s="200"/>
      <c r="H203" s="200"/>
    </row>
    <row r="204" spans="5:8" ht="14.25">
      <c r="E204" s="200"/>
      <c r="F204" s="200"/>
      <c r="G204" s="200"/>
      <c r="H204" s="200"/>
    </row>
    <row r="205" spans="5:8" ht="14.25">
      <c r="E205" s="200"/>
      <c r="F205" s="200"/>
      <c r="G205" s="200"/>
      <c r="H205" s="200"/>
    </row>
    <row r="206" spans="5:8" ht="14.25">
      <c r="E206" s="200"/>
      <c r="F206" s="200"/>
      <c r="G206" s="200"/>
      <c r="H206" s="200"/>
    </row>
    <row r="207" spans="5:8" ht="14.25">
      <c r="E207" s="200"/>
      <c r="F207" s="200"/>
      <c r="G207" s="200"/>
      <c r="H207" s="200"/>
    </row>
    <row r="208" spans="5:8" ht="14.25">
      <c r="E208" s="200"/>
      <c r="F208" s="200"/>
      <c r="G208" s="200"/>
      <c r="H208" s="200"/>
    </row>
    <row r="209" spans="5:8" ht="14.25">
      <c r="E209" s="200"/>
      <c r="F209" s="200"/>
      <c r="G209" s="200"/>
      <c r="H209" s="200"/>
    </row>
    <row r="210" spans="5:8" ht="14.25">
      <c r="E210" s="200"/>
      <c r="F210" s="200"/>
      <c r="G210" s="200"/>
      <c r="H210" s="200"/>
    </row>
    <row r="211" spans="5:8" ht="14.25">
      <c r="E211" s="200"/>
      <c r="F211" s="200"/>
      <c r="G211" s="200"/>
      <c r="H211" s="200"/>
    </row>
    <row r="212" spans="5:8" ht="14.25">
      <c r="E212" s="200"/>
      <c r="F212" s="200"/>
      <c r="G212" s="200"/>
      <c r="H212" s="200"/>
    </row>
    <row r="213" spans="5:8" ht="14.25">
      <c r="E213" s="200"/>
      <c r="F213" s="200"/>
      <c r="G213" s="200"/>
      <c r="H213" s="200"/>
    </row>
    <row r="214" spans="5:8" ht="14.25">
      <c r="E214" s="200"/>
      <c r="F214" s="200"/>
      <c r="G214" s="200"/>
      <c r="H214" s="200"/>
    </row>
    <row r="215" spans="5:8" ht="14.25">
      <c r="E215" s="200"/>
      <c r="F215" s="200"/>
      <c r="G215" s="200"/>
      <c r="H215" s="200"/>
    </row>
    <row r="216" spans="5:8" ht="14.25">
      <c r="E216" s="200"/>
      <c r="F216" s="200"/>
      <c r="G216" s="200"/>
      <c r="H216" s="200"/>
    </row>
    <row r="217" spans="5:8" ht="14.25">
      <c r="E217" s="200"/>
      <c r="F217" s="200"/>
      <c r="G217" s="200"/>
      <c r="H217" s="200"/>
    </row>
    <row r="218" spans="5:8" ht="14.25">
      <c r="E218" s="200"/>
      <c r="F218" s="200"/>
      <c r="G218" s="200"/>
      <c r="H218" s="200"/>
    </row>
    <row r="219" spans="5:8" ht="14.25">
      <c r="E219" s="200"/>
      <c r="F219" s="200"/>
      <c r="G219" s="200"/>
      <c r="H219" s="200"/>
    </row>
    <row r="220" spans="5:8" ht="14.25">
      <c r="E220" s="200"/>
      <c r="F220" s="200"/>
      <c r="G220" s="200"/>
      <c r="H220" s="200"/>
    </row>
    <row r="221" spans="5:8" ht="14.25">
      <c r="E221" s="200"/>
      <c r="F221" s="200"/>
      <c r="G221" s="200"/>
      <c r="H221" s="200"/>
    </row>
    <row r="222" spans="5:8" ht="14.25">
      <c r="E222" s="200"/>
      <c r="F222" s="200"/>
      <c r="G222" s="200"/>
      <c r="H222" s="200"/>
    </row>
    <row r="223" spans="5:8" ht="14.25">
      <c r="E223" s="200"/>
      <c r="F223" s="200"/>
      <c r="G223" s="200"/>
      <c r="H223" s="200"/>
    </row>
    <row r="224" spans="5:8" ht="14.25">
      <c r="E224" s="200"/>
      <c r="F224" s="200"/>
      <c r="G224" s="200"/>
      <c r="H224" s="200"/>
    </row>
    <row r="225" spans="5:8" ht="14.25">
      <c r="E225" s="200"/>
      <c r="F225" s="200"/>
      <c r="G225" s="200"/>
      <c r="H225" s="200"/>
    </row>
    <row r="226" spans="5:8" ht="14.25">
      <c r="E226" s="200"/>
      <c r="F226" s="200"/>
      <c r="G226" s="200"/>
      <c r="H226" s="200"/>
    </row>
    <row r="227" spans="5:8" ht="14.25">
      <c r="E227" s="200"/>
      <c r="F227" s="200"/>
      <c r="G227" s="200"/>
      <c r="H227" s="200"/>
    </row>
    <row r="228" spans="5:8" ht="14.25">
      <c r="E228" s="200"/>
      <c r="F228" s="200"/>
      <c r="G228" s="200"/>
      <c r="H228" s="200"/>
    </row>
    <row r="229" spans="5:8" ht="14.25">
      <c r="E229" s="200"/>
      <c r="F229" s="200"/>
      <c r="G229" s="200"/>
      <c r="H229" s="200"/>
    </row>
    <row r="230" spans="5:8" ht="14.25">
      <c r="E230" s="200"/>
      <c r="F230" s="200"/>
      <c r="G230" s="200"/>
      <c r="H230" s="200"/>
    </row>
    <row r="231" spans="5:8" ht="14.25">
      <c r="E231" s="200"/>
      <c r="F231" s="200"/>
      <c r="G231" s="200"/>
      <c r="H231" s="200"/>
    </row>
    <row r="232" spans="5:8" ht="14.25">
      <c r="E232" s="200"/>
      <c r="F232" s="200"/>
      <c r="G232" s="200"/>
      <c r="H232" s="200"/>
    </row>
    <row r="233" spans="5:8" ht="14.25">
      <c r="E233" s="200"/>
      <c r="F233" s="200"/>
      <c r="G233" s="200"/>
      <c r="H233" s="200"/>
    </row>
    <row r="234" spans="5:8" ht="14.25">
      <c r="E234" s="200"/>
      <c r="F234" s="200"/>
      <c r="G234" s="200"/>
      <c r="H234" s="200"/>
    </row>
    <row r="235" spans="5:8" ht="14.25">
      <c r="E235" s="200"/>
      <c r="F235" s="200"/>
      <c r="G235" s="200"/>
      <c r="H235" s="200"/>
    </row>
    <row r="236" spans="5:8" ht="14.25">
      <c r="E236" s="200"/>
      <c r="F236" s="200"/>
      <c r="G236" s="200"/>
      <c r="H236" s="200"/>
    </row>
    <row r="237" spans="5:8" ht="14.25">
      <c r="E237" s="200"/>
      <c r="F237" s="200"/>
      <c r="G237" s="200"/>
      <c r="H237" s="200"/>
    </row>
    <row r="238" spans="5:8" ht="14.25">
      <c r="E238" s="200"/>
      <c r="F238" s="200"/>
      <c r="G238" s="200"/>
      <c r="H238" s="200"/>
    </row>
    <row r="239" spans="5:8" ht="14.25">
      <c r="E239" s="200"/>
      <c r="F239" s="200"/>
      <c r="G239" s="200"/>
      <c r="H239" s="200"/>
    </row>
    <row r="240" spans="5:8" ht="14.25">
      <c r="E240" s="200"/>
      <c r="F240" s="200"/>
      <c r="G240" s="200"/>
      <c r="H240" s="200"/>
    </row>
    <row r="241" spans="5:8" ht="14.25">
      <c r="E241" s="200"/>
      <c r="F241" s="200"/>
      <c r="G241" s="200"/>
      <c r="H241" s="200"/>
    </row>
    <row r="242" spans="5:8" ht="14.25">
      <c r="E242" s="200"/>
      <c r="F242" s="200"/>
      <c r="G242" s="200"/>
      <c r="H242" s="200"/>
    </row>
    <row r="243" spans="5:8" ht="14.25">
      <c r="E243" s="200"/>
      <c r="F243" s="200"/>
      <c r="G243" s="200"/>
      <c r="H243" s="200"/>
    </row>
    <row r="244" spans="5:8" ht="14.25">
      <c r="E244" s="200"/>
      <c r="F244" s="200"/>
      <c r="G244" s="200"/>
      <c r="H244" s="200"/>
    </row>
    <row r="245" spans="5:8" ht="14.25">
      <c r="E245" s="200"/>
      <c r="F245" s="200"/>
      <c r="G245" s="200"/>
      <c r="H245" s="200"/>
    </row>
    <row r="246" spans="5:8" ht="14.25">
      <c r="E246" s="200"/>
      <c r="F246" s="200"/>
      <c r="G246" s="200"/>
      <c r="H246" s="200"/>
    </row>
    <row r="247" spans="5:8" ht="14.25">
      <c r="E247" s="200"/>
      <c r="F247" s="200"/>
      <c r="G247" s="200"/>
      <c r="H247" s="200"/>
    </row>
    <row r="248" spans="5:8" ht="14.25">
      <c r="E248" s="200"/>
      <c r="F248" s="200"/>
      <c r="G248" s="200"/>
      <c r="H248" s="200"/>
    </row>
    <row r="249" spans="5:8" ht="14.25">
      <c r="E249" s="200"/>
      <c r="F249" s="200"/>
      <c r="G249" s="200"/>
      <c r="H249" s="200"/>
    </row>
    <row r="250" spans="5:8" ht="14.25">
      <c r="E250" s="200"/>
      <c r="F250" s="200"/>
      <c r="G250" s="200"/>
      <c r="H250" s="200"/>
    </row>
    <row r="251" spans="5:8" ht="14.25">
      <c r="E251" s="200"/>
      <c r="F251" s="200"/>
      <c r="G251" s="200"/>
      <c r="H251" s="200"/>
    </row>
    <row r="252" spans="5:8" ht="14.25">
      <c r="E252" s="200"/>
      <c r="F252" s="200"/>
      <c r="G252" s="200"/>
      <c r="H252" s="200"/>
    </row>
    <row r="253" spans="5:8" ht="14.25">
      <c r="E253" s="200"/>
      <c r="F253" s="200"/>
      <c r="G253" s="200"/>
      <c r="H253" s="200"/>
    </row>
    <row r="254" spans="5:8" ht="14.25">
      <c r="E254" s="200"/>
      <c r="F254" s="200"/>
      <c r="G254" s="200"/>
      <c r="H254" s="200"/>
    </row>
    <row r="255" spans="5:8" ht="14.25">
      <c r="E255" s="200"/>
      <c r="F255" s="200"/>
      <c r="G255" s="200"/>
      <c r="H255" s="200"/>
    </row>
    <row r="256" spans="5:8" ht="14.25">
      <c r="E256" s="200"/>
      <c r="F256" s="200"/>
      <c r="G256" s="200"/>
      <c r="H256" s="200"/>
    </row>
  </sheetData>
  <sheetProtection/>
  <mergeCells count="31">
    <mergeCell ref="A1:D1"/>
    <mergeCell ref="A2:I2"/>
    <mergeCell ref="H3:I3"/>
    <mergeCell ref="B4:D4"/>
    <mergeCell ref="F4:G4"/>
    <mergeCell ref="B5:D5"/>
    <mergeCell ref="B6:D6"/>
    <mergeCell ref="B7:D7"/>
    <mergeCell ref="B8:D8"/>
    <mergeCell ref="B9:D9"/>
    <mergeCell ref="F9:G9"/>
    <mergeCell ref="B13:D13"/>
    <mergeCell ref="F13:G13"/>
    <mergeCell ref="B18:D18"/>
    <mergeCell ref="F18:G18"/>
    <mergeCell ref="B25:D25"/>
    <mergeCell ref="F25:G25"/>
    <mergeCell ref="A5:A9"/>
    <mergeCell ref="A10:A13"/>
    <mergeCell ref="A14:A18"/>
    <mergeCell ref="A19:A25"/>
    <mergeCell ref="E10:E12"/>
    <mergeCell ref="E14:E17"/>
    <mergeCell ref="E19:E24"/>
    <mergeCell ref="F6:F7"/>
    <mergeCell ref="F11:F12"/>
    <mergeCell ref="F14:F17"/>
    <mergeCell ref="F19:F24"/>
    <mergeCell ref="B10:D12"/>
    <mergeCell ref="B14:D17"/>
    <mergeCell ref="B19:D24"/>
  </mergeCells>
  <printOptions horizontalCentered="1"/>
  <pageMargins left="0.9444444444444444" right="0.7868055555555555" top="0.39" bottom="0.5902777777777778" header="0.44" footer="0.5118055555555555"/>
  <pageSetup fitToHeight="0" fitToWidth="1"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D6"/>
  <sheetViews>
    <sheetView zoomScaleSheetLayoutView="100" workbookViewId="0" topLeftCell="A1">
      <selection activeCell="A2" sqref="A2:D2"/>
    </sheetView>
  </sheetViews>
  <sheetFormatPr defaultColWidth="9.00390625" defaultRowHeight="14.25"/>
  <cols>
    <col min="1" max="1" width="7.875" style="22" customWidth="1"/>
    <col min="2" max="2" width="19.625" style="23" customWidth="1"/>
    <col min="3" max="3" width="60.875" style="21" customWidth="1"/>
    <col min="4" max="4" width="26.625" style="24" customWidth="1"/>
    <col min="5" max="5" width="9.00390625" style="0" customWidth="1"/>
    <col min="6" max="6" width="18.00390625" style="0" customWidth="1"/>
  </cols>
  <sheetData>
    <row r="1" spans="1:4" ht="20.25">
      <c r="A1" s="25" t="s">
        <v>1411</v>
      </c>
      <c r="B1" s="26"/>
      <c r="C1" s="25"/>
      <c r="D1" s="28"/>
    </row>
    <row r="2" spans="1:4" ht="63" customHeight="1">
      <c r="A2" s="30" t="s">
        <v>1412</v>
      </c>
      <c r="B2" s="30"/>
      <c r="C2" s="30"/>
      <c r="D2" s="32"/>
    </row>
    <row r="3" spans="1:4" ht="27" customHeight="1">
      <c r="A3" s="33"/>
      <c r="B3" s="33"/>
      <c r="C3" s="33"/>
      <c r="D3" s="36" t="s">
        <v>2</v>
      </c>
    </row>
    <row r="4" spans="1:4" ht="36" customHeight="1">
      <c r="A4" s="37" t="s">
        <v>63</v>
      </c>
      <c r="B4" s="37" t="s">
        <v>42</v>
      </c>
      <c r="C4" s="37" t="s">
        <v>1267</v>
      </c>
      <c r="D4" s="39" t="s">
        <v>1268</v>
      </c>
    </row>
    <row r="5" spans="1:4" s="21" customFormat="1" ht="24.75" customHeight="1">
      <c r="A5" s="40"/>
      <c r="B5" s="37" t="s">
        <v>19</v>
      </c>
      <c r="C5" s="37"/>
      <c r="D5" s="38">
        <f>SUM(D6:D6)</f>
        <v>722.36</v>
      </c>
    </row>
    <row r="6" spans="1:4" s="21" customFormat="1" ht="28.5" customHeight="1">
      <c r="A6" s="40">
        <v>1</v>
      </c>
      <c r="B6" s="40"/>
      <c r="C6" s="40" t="s">
        <v>1413</v>
      </c>
      <c r="D6" s="60">
        <v>722.36</v>
      </c>
    </row>
  </sheetData>
  <sheetProtection/>
  <mergeCells count="3">
    <mergeCell ref="A1:C1"/>
    <mergeCell ref="A2:D2"/>
    <mergeCell ref="A3:C3"/>
  </mergeCells>
  <printOptions/>
  <pageMargins left="1.2597222222222222" right="0.75" top="1" bottom="1" header="0.5" footer="0.5"/>
  <pageSetup horizontalDpi="600" verticalDpi="600" orientation="landscape" paperSize="9"/>
  <ignoredErrors>
    <ignoredError sqref="D5" unlockedFormula="1"/>
  </ignoredErrors>
</worksheet>
</file>

<file path=xl/worksheets/sheet11.xml><?xml version="1.0" encoding="utf-8"?>
<worksheet xmlns="http://schemas.openxmlformats.org/spreadsheetml/2006/main" xmlns:r="http://schemas.openxmlformats.org/officeDocument/2006/relationships">
  <dimension ref="A1:H15"/>
  <sheetViews>
    <sheetView zoomScaleSheetLayoutView="100" workbookViewId="0" topLeftCell="A1">
      <selection activeCell="C12" sqref="C12"/>
    </sheetView>
  </sheetViews>
  <sheetFormatPr defaultColWidth="9.00390625" defaultRowHeight="14.25"/>
  <cols>
    <col min="1" max="1" width="4.875" style="22" customWidth="1"/>
    <col min="2" max="2" width="19.625" style="23" customWidth="1"/>
    <col min="3" max="3" width="53.25390625" style="21" customWidth="1"/>
    <col min="4" max="4" width="15.125" style="21" customWidth="1"/>
    <col min="5" max="5" width="13.75390625" style="24" customWidth="1"/>
    <col min="6" max="6" width="12.625" style="23" customWidth="1"/>
    <col min="7" max="7" width="48.625" style="21" hidden="1" customWidth="1"/>
    <col min="8" max="8" width="28.875" style="0" hidden="1" customWidth="1"/>
    <col min="9" max="9" width="11.625" style="0" customWidth="1"/>
    <col min="10" max="10" width="9.00390625" style="0" hidden="1" customWidth="1"/>
    <col min="11" max="11" width="18.00390625" style="0" hidden="1" customWidth="1"/>
  </cols>
  <sheetData>
    <row r="1" spans="1:7" ht="20.25">
      <c r="A1" s="25" t="s">
        <v>1414</v>
      </c>
      <c r="B1" s="26"/>
      <c r="C1" s="25"/>
      <c r="D1" s="27"/>
      <c r="E1" s="28"/>
      <c r="F1" s="29"/>
      <c r="G1" s="62"/>
    </row>
    <row r="2" spans="1:7" ht="63" customHeight="1">
      <c r="A2" s="30" t="s">
        <v>1415</v>
      </c>
      <c r="B2" s="30"/>
      <c r="C2" s="30"/>
      <c r="D2" s="31"/>
      <c r="E2" s="32"/>
      <c r="F2" s="30"/>
      <c r="G2" s="63"/>
    </row>
    <row r="3" spans="1:7" ht="27" customHeight="1">
      <c r="A3" s="33"/>
      <c r="B3" s="33"/>
      <c r="C3" s="33"/>
      <c r="D3" s="34"/>
      <c r="E3" s="35"/>
      <c r="F3" s="36" t="s">
        <v>2</v>
      </c>
      <c r="G3" s="64"/>
    </row>
    <row r="4" spans="1:8" ht="34.5" customHeight="1">
      <c r="A4" s="37" t="s">
        <v>63</v>
      </c>
      <c r="B4" s="37" t="s">
        <v>42</v>
      </c>
      <c r="C4" s="37" t="s">
        <v>1267</v>
      </c>
      <c r="D4" s="38" t="s">
        <v>214</v>
      </c>
      <c r="E4" s="39" t="s">
        <v>1268</v>
      </c>
      <c r="F4" s="37" t="s">
        <v>216</v>
      </c>
      <c r="G4" s="65" t="s">
        <v>44</v>
      </c>
      <c r="H4" s="37" t="s">
        <v>1269</v>
      </c>
    </row>
    <row r="5" spans="1:8" s="21" customFormat="1" ht="24.75" customHeight="1">
      <c r="A5" s="40"/>
      <c r="B5" s="37" t="s">
        <v>19</v>
      </c>
      <c r="C5" s="37"/>
      <c r="D5" s="38">
        <f>SUM(D6:D15)</f>
        <v>122.37990000000002</v>
      </c>
      <c r="E5" s="38">
        <f>SUM(E6:E15)</f>
        <v>52.284893</v>
      </c>
      <c r="F5" s="37"/>
      <c r="G5" s="37"/>
      <c r="H5" s="37"/>
    </row>
    <row r="6" spans="1:8" s="21" customFormat="1" ht="24.75" customHeight="1">
      <c r="A6" s="40">
        <v>1</v>
      </c>
      <c r="B6" s="40" t="s">
        <v>751</v>
      </c>
      <c r="C6" s="40" t="s">
        <v>1416</v>
      </c>
      <c r="D6" s="47">
        <v>7</v>
      </c>
      <c r="E6" s="47">
        <v>0.424959</v>
      </c>
      <c r="F6" s="40" t="s">
        <v>762</v>
      </c>
      <c r="G6" s="66"/>
      <c r="H6" s="66"/>
    </row>
    <row r="7" spans="1:8" s="21" customFormat="1" ht="28.5">
      <c r="A7" s="40">
        <v>2</v>
      </c>
      <c r="B7" s="40" t="s">
        <v>846</v>
      </c>
      <c r="C7" s="40" t="s">
        <v>1417</v>
      </c>
      <c r="D7" s="47">
        <v>10.7</v>
      </c>
      <c r="E7" s="47">
        <v>0.00999999999999979</v>
      </c>
      <c r="F7" s="40" t="s">
        <v>833</v>
      </c>
      <c r="G7" s="66"/>
      <c r="H7" s="66"/>
    </row>
    <row r="8" spans="1:8" s="21" customFormat="1" ht="28.5">
      <c r="A8" s="40">
        <v>3</v>
      </c>
      <c r="B8" s="40" t="s">
        <v>1418</v>
      </c>
      <c r="C8" s="40" t="s">
        <v>1419</v>
      </c>
      <c r="D8" s="47">
        <v>2.8942</v>
      </c>
      <c r="E8" s="47">
        <v>0.0911</v>
      </c>
      <c r="F8" s="40" t="s">
        <v>839</v>
      </c>
      <c r="G8" s="66"/>
      <c r="H8" s="66"/>
    </row>
    <row r="9" spans="1:8" s="21" customFormat="1" ht="24.75" customHeight="1">
      <c r="A9" s="40">
        <v>4</v>
      </c>
      <c r="B9" s="40" t="s">
        <v>1420</v>
      </c>
      <c r="C9" s="40" t="s">
        <v>1421</v>
      </c>
      <c r="D9" s="47">
        <v>2.1457</v>
      </c>
      <c r="E9" s="47">
        <v>0.0578000000000003</v>
      </c>
      <c r="F9" s="40" t="s">
        <v>839</v>
      </c>
      <c r="G9" s="66"/>
      <c r="H9" s="66"/>
    </row>
    <row r="10" spans="1:8" s="21" customFormat="1" ht="24.75" customHeight="1">
      <c r="A10" s="40">
        <v>5</v>
      </c>
      <c r="B10" s="40" t="s">
        <v>1063</v>
      </c>
      <c r="C10" s="40" t="s">
        <v>1422</v>
      </c>
      <c r="D10" s="47">
        <v>3.03</v>
      </c>
      <c r="E10" s="47">
        <v>0.0599999999999996</v>
      </c>
      <c r="F10" s="40" t="s">
        <v>1423</v>
      </c>
      <c r="G10" s="66"/>
      <c r="H10" s="66"/>
    </row>
    <row r="11" spans="1:8" s="21" customFormat="1" ht="39.75" customHeight="1">
      <c r="A11" s="50">
        <v>6</v>
      </c>
      <c r="B11" s="50" t="s">
        <v>1098</v>
      </c>
      <c r="C11" s="40" t="s">
        <v>1424</v>
      </c>
      <c r="D11" s="47">
        <v>33</v>
      </c>
      <c r="E11" s="47">
        <v>0.0915639999999982</v>
      </c>
      <c r="F11" s="40" t="s">
        <v>1123</v>
      </c>
      <c r="G11" s="66"/>
      <c r="H11" s="66"/>
    </row>
    <row r="12" spans="1:8" s="21" customFormat="1" ht="36.75" customHeight="1">
      <c r="A12" s="54"/>
      <c r="B12" s="54"/>
      <c r="C12" s="40" t="s">
        <v>1425</v>
      </c>
      <c r="D12" s="47">
        <v>4</v>
      </c>
      <c r="E12" s="47">
        <v>4</v>
      </c>
      <c r="F12" s="40" t="s">
        <v>1139</v>
      </c>
      <c r="G12" s="66"/>
      <c r="H12" s="66"/>
    </row>
    <row r="13" spans="1:8" s="21" customFormat="1" ht="24.75" customHeight="1">
      <c r="A13" s="55"/>
      <c r="B13" s="55"/>
      <c r="C13" s="40" t="s">
        <v>1426</v>
      </c>
      <c r="D13" s="47">
        <v>49</v>
      </c>
      <c r="E13" s="47">
        <v>47.31097</v>
      </c>
      <c r="F13" s="40" t="s">
        <v>1150</v>
      </c>
      <c r="G13" s="66"/>
      <c r="H13" s="66"/>
    </row>
    <row r="14" spans="1:8" s="21" customFormat="1" ht="28.5">
      <c r="A14" s="50">
        <v>7</v>
      </c>
      <c r="B14" s="50" t="s">
        <v>1219</v>
      </c>
      <c r="C14" s="40" t="s">
        <v>1427</v>
      </c>
      <c r="D14" s="47">
        <v>0.68</v>
      </c>
      <c r="E14" s="47">
        <v>0.134</v>
      </c>
      <c r="F14" s="40" t="s">
        <v>1428</v>
      </c>
      <c r="G14" s="66"/>
      <c r="H14" s="66"/>
    </row>
    <row r="15" spans="1:8" s="21" customFormat="1" ht="36.75" customHeight="1">
      <c r="A15" s="55"/>
      <c r="B15" s="55"/>
      <c r="C15" s="40" t="s">
        <v>1429</v>
      </c>
      <c r="D15" s="47">
        <v>9.93</v>
      </c>
      <c r="E15" s="47">
        <v>0.1045</v>
      </c>
      <c r="F15" s="40" t="s">
        <v>1221</v>
      </c>
      <c r="G15" s="66"/>
      <c r="H15" s="66"/>
    </row>
  </sheetData>
  <sheetProtection/>
  <autoFilter ref="A5:K15"/>
  <mergeCells count="7">
    <mergeCell ref="A1:C1"/>
    <mergeCell ref="A2:F2"/>
    <mergeCell ref="A3:C3"/>
    <mergeCell ref="A11:A13"/>
    <mergeCell ref="A14:A15"/>
    <mergeCell ref="B11:B13"/>
    <mergeCell ref="B14:B15"/>
  </mergeCells>
  <printOptions/>
  <pageMargins left="0.9048611111111111" right="0.75" top="0.56" bottom="1" header="0.5" footer="0.5"/>
  <pageSetup horizontalDpi="600" verticalDpi="600" orientation="landscape" paperSize="9"/>
  <ignoredErrors>
    <ignoredError sqref="D5:E5" unlockedFormula="1"/>
  </ignoredErrors>
</worksheet>
</file>

<file path=xl/worksheets/sheet12.xml><?xml version="1.0" encoding="utf-8"?>
<worksheet xmlns="http://schemas.openxmlformats.org/spreadsheetml/2006/main" xmlns:r="http://schemas.openxmlformats.org/officeDocument/2006/relationships">
  <dimension ref="A1:E12"/>
  <sheetViews>
    <sheetView zoomScaleSheetLayoutView="100" workbookViewId="0" topLeftCell="A1">
      <selection activeCell="C11" sqref="C11"/>
    </sheetView>
  </sheetViews>
  <sheetFormatPr defaultColWidth="9.00390625" defaultRowHeight="14.25"/>
  <cols>
    <col min="1" max="1" width="4.875" style="22" customWidth="1"/>
    <col min="2" max="2" width="18.25390625" style="23" customWidth="1"/>
    <col min="3" max="3" width="59.125" style="21" customWidth="1"/>
    <col min="4" max="4" width="15.875" style="24" customWidth="1"/>
    <col min="5" max="5" width="16.75390625" style="23" customWidth="1"/>
    <col min="6" max="6" width="11.625" style="0" customWidth="1"/>
    <col min="7" max="7" width="9.00390625" style="0" hidden="1" customWidth="1"/>
    <col min="8" max="8" width="18.00390625" style="0" hidden="1" customWidth="1"/>
  </cols>
  <sheetData>
    <row r="1" spans="1:5" ht="20.25">
      <c r="A1" s="25" t="s">
        <v>1430</v>
      </c>
      <c r="B1" s="26"/>
      <c r="C1" s="25"/>
      <c r="D1" s="28"/>
      <c r="E1" s="29"/>
    </row>
    <row r="2" spans="1:5" ht="63" customHeight="1">
      <c r="A2" s="30" t="s">
        <v>1431</v>
      </c>
      <c r="B2" s="30"/>
      <c r="C2" s="30"/>
      <c r="D2" s="32"/>
      <c r="E2" s="30"/>
    </row>
    <row r="3" spans="1:5" ht="27" customHeight="1">
      <c r="A3" s="33"/>
      <c r="B3" s="33"/>
      <c r="C3" s="33"/>
      <c r="D3" s="35"/>
      <c r="E3" s="36" t="s">
        <v>2</v>
      </c>
    </row>
    <row r="4" spans="1:5" ht="30.75" customHeight="1">
      <c r="A4" s="37" t="s">
        <v>63</v>
      </c>
      <c r="B4" s="37" t="s">
        <v>42</v>
      </c>
      <c r="C4" s="37" t="s">
        <v>1267</v>
      </c>
      <c r="D4" s="39" t="s">
        <v>1268</v>
      </c>
      <c r="E4" s="37" t="s">
        <v>216</v>
      </c>
    </row>
    <row r="5" spans="1:5" s="21" customFormat="1" ht="24.75" customHeight="1">
      <c r="A5" s="40"/>
      <c r="B5" s="37" t="s">
        <v>19</v>
      </c>
      <c r="C5" s="37"/>
      <c r="D5" s="38">
        <f>SUM(D6:D12)</f>
        <v>3.4324999999999997</v>
      </c>
      <c r="E5" s="37"/>
    </row>
    <row r="6" spans="1:5" s="21" customFormat="1" ht="28.5" customHeight="1">
      <c r="A6" s="40">
        <v>1</v>
      </c>
      <c r="B6" s="50" t="s">
        <v>1432</v>
      </c>
      <c r="C6" s="40" t="s">
        <v>1433</v>
      </c>
      <c r="D6" s="60">
        <v>0.314</v>
      </c>
      <c r="E6" s="61" t="s">
        <v>1434</v>
      </c>
    </row>
    <row r="7" spans="1:5" s="21" customFormat="1" ht="28.5" customHeight="1">
      <c r="A7" s="50">
        <v>2</v>
      </c>
      <c r="B7" s="50" t="s">
        <v>56</v>
      </c>
      <c r="C7" s="40" t="s">
        <v>1435</v>
      </c>
      <c r="D7" s="60">
        <v>0.026</v>
      </c>
      <c r="E7" s="61" t="s">
        <v>1436</v>
      </c>
    </row>
    <row r="8" spans="1:5" s="21" customFormat="1" ht="28.5" customHeight="1">
      <c r="A8" s="54"/>
      <c r="B8" s="54"/>
      <c r="C8" s="40" t="s">
        <v>1435</v>
      </c>
      <c r="D8" s="61">
        <v>0.4</v>
      </c>
      <c r="E8" s="61" t="s">
        <v>1436</v>
      </c>
    </row>
    <row r="9" spans="1:5" s="21" customFormat="1" ht="28.5" customHeight="1">
      <c r="A9" s="54"/>
      <c r="B9" s="54"/>
      <c r="C9" s="40" t="s">
        <v>1435</v>
      </c>
      <c r="D9" s="60">
        <v>0.0328</v>
      </c>
      <c r="E9" s="61" t="s">
        <v>1436</v>
      </c>
    </row>
    <row r="10" spans="1:5" s="21" customFormat="1" ht="28.5" customHeight="1">
      <c r="A10" s="54"/>
      <c r="B10" s="54"/>
      <c r="C10" s="40" t="s">
        <v>1435</v>
      </c>
      <c r="D10" s="60">
        <v>1.6097</v>
      </c>
      <c r="E10" s="61" t="s">
        <v>1436</v>
      </c>
    </row>
    <row r="11" spans="1:5" s="21" customFormat="1" ht="28.5" customHeight="1">
      <c r="A11" s="54"/>
      <c r="B11" s="54"/>
      <c r="C11" s="40" t="s">
        <v>1437</v>
      </c>
      <c r="D11" s="61">
        <v>0.75</v>
      </c>
      <c r="E11" s="61" t="s">
        <v>1436</v>
      </c>
    </row>
    <row r="12" spans="1:5" s="21" customFormat="1" ht="28.5" customHeight="1">
      <c r="A12" s="55"/>
      <c r="B12" s="55"/>
      <c r="C12" s="40" t="s">
        <v>1437</v>
      </c>
      <c r="D12" s="61">
        <v>0.3</v>
      </c>
      <c r="E12" s="61" t="s">
        <v>1436</v>
      </c>
    </row>
  </sheetData>
  <sheetProtection/>
  <mergeCells count="5">
    <mergeCell ref="A1:C1"/>
    <mergeCell ref="A2:E2"/>
    <mergeCell ref="A3:C3"/>
    <mergeCell ref="A7:A12"/>
    <mergeCell ref="B7:B12"/>
  </mergeCells>
  <printOptions/>
  <pageMargins left="1.1805555555555556"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F15"/>
  <sheetViews>
    <sheetView view="pageBreakPreview" zoomScaleSheetLayoutView="100" workbookViewId="0" topLeftCell="A1">
      <pane ySplit="6" topLeftCell="A7" activePane="bottomLeft" state="frozen"/>
      <selection pane="bottomLeft" activeCell="C14" sqref="C14"/>
    </sheetView>
  </sheetViews>
  <sheetFormatPr defaultColWidth="9.00390625" defaultRowHeight="14.25"/>
  <cols>
    <col min="1" max="1" width="4.875" style="23" customWidth="1"/>
    <col min="2" max="2" width="15.75390625" style="21" customWidth="1"/>
    <col min="3" max="3" width="63.375" style="21" customWidth="1"/>
    <col min="4" max="4" width="12.625" style="21" customWidth="1"/>
    <col min="5" max="5" width="16.25390625" style="24" customWidth="1"/>
    <col min="6" max="6" width="12.625" style="23" customWidth="1"/>
    <col min="7" max="7" width="11.625" style="0" customWidth="1"/>
    <col min="8" max="8" width="9.00390625" style="0" hidden="1" customWidth="1"/>
    <col min="9" max="9" width="18.00390625" style="0" hidden="1" customWidth="1"/>
  </cols>
  <sheetData>
    <row r="1" spans="1:6" ht="20.25">
      <c r="A1" s="25" t="s">
        <v>1438</v>
      </c>
      <c r="B1" s="25"/>
      <c r="C1" s="25"/>
      <c r="D1" s="27"/>
      <c r="E1" s="28"/>
      <c r="F1" s="29"/>
    </row>
    <row r="2" spans="1:6" ht="63" customHeight="1">
      <c r="A2" s="30" t="s">
        <v>1439</v>
      </c>
      <c r="B2" s="30"/>
      <c r="C2" s="30"/>
      <c r="D2" s="31"/>
      <c r="E2" s="32"/>
      <c r="F2" s="30"/>
    </row>
    <row r="3" spans="1:6" ht="27" customHeight="1">
      <c r="A3" s="33"/>
      <c r="B3" s="33"/>
      <c r="C3" s="33"/>
      <c r="D3" s="34"/>
      <c r="E3" s="35"/>
      <c r="F3" s="36" t="s">
        <v>2</v>
      </c>
    </row>
    <row r="4" spans="1:6" ht="19.5" customHeight="1">
      <c r="A4" s="37" t="s">
        <v>63</v>
      </c>
      <c r="B4" s="37" t="s">
        <v>42</v>
      </c>
      <c r="C4" s="37" t="s">
        <v>1267</v>
      </c>
      <c r="D4" s="38" t="s">
        <v>214</v>
      </c>
      <c r="E4" s="39" t="s">
        <v>1268</v>
      </c>
      <c r="F4" s="37" t="s">
        <v>216</v>
      </c>
    </row>
    <row r="5" spans="1:6" ht="19.5" customHeight="1">
      <c r="A5" s="37"/>
      <c r="B5" s="37"/>
      <c r="C5" s="37"/>
      <c r="D5" s="38"/>
      <c r="E5" s="39"/>
      <c r="F5" s="37"/>
    </row>
    <row r="6" spans="1:6" s="21" customFormat="1" ht="24.75" customHeight="1">
      <c r="A6" s="37"/>
      <c r="B6" s="37" t="s">
        <v>19</v>
      </c>
      <c r="C6" s="37"/>
      <c r="D6" s="38">
        <f>SUM(D7:D15)</f>
        <v>1178.7187239999998</v>
      </c>
      <c r="E6" s="38">
        <f>SUM(E7:E15)</f>
        <v>363.33742399999994</v>
      </c>
      <c r="F6" s="37"/>
    </row>
    <row r="7" spans="1:6" s="21" customFormat="1" ht="19.5" customHeight="1">
      <c r="A7" s="40">
        <v>1</v>
      </c>
      <c r="B7" s="40" t="s">
        <v>846</v>
      </c>
      <c r="C7" s="40" t="s">
        <v>1440</v>
      </c>
      <c r="D7" s="47">
        <v>3.57</v>
      </c>
      <c r="E7" s="47">
        <v>3.57</v>
      </c>
      <c r="F7" s="40" t="s">
        <v>1441</v>
      </c>
    </row>
    <row r="8" spans="1:6" s="21" customFormat="1" ht="19.5" customHeight="1">
      <c r="A8" s="40">
        <v>2</v>
      </c>
      <c r="B8" s="40" t="s">
        <v>415</v>
      </c>
      <c r="C8" s="40" t="s">
        <v>1442</v>
      </c>
      <c r="D8" s="47">
        <v>7</v>
      </c>
      <c r="E8" s="52">
        <v>0.0019000000000000128</v>
      </c>
      <c r="F8" s="40" t="s">
        <v>1443</v>
      </c>
    </row>
    <row r="9" spans="1:6" s="21" customFormat="1" ht="39" customHeight="1">
      <c r="A9" s="40">
        <v>3</v>
      </c>
      <c r="B9" s="40" t="s">
        <v>1219</v>
      </c>
      <c r="C9" s="40" t="s">
        <v>1444</v>
      </c>
      <c r="D9" s="47">
        <v>8.4</v>
      </c>
      <c r="E9" s="47">
        <v>8.4</v>
      </c>
      <c r="F9" s="40" t="s">
        <v>1445</v>
      </c>
    </row>
    <row r="10" spans="1:6" s="21" customFormat="1" ht="19.5" customHeight="1">
      <c r="A10" s="50">
        <v>4</v>
      </c>
      <c r="B10" s="50" t="s">
        <v>542</v>
      </c>
      <c r="C10" s="40" t="s">
        <v>1446</v>
      </c>
      <c r="D10" s="47">
        <v>25.9858</v>
      </c>
      <c r="E10" s="47">
        <v>25.9858</v>
      </c>
      <c r="F10" s="40" t="s">
        <v>1441</v>
      </c>
    </row>
    <row r="11" spans="1:6" s="21" customFormat="1" ht="19.5" customHeight="1">
      <c r="A11" s="54"/>
      <c r="B11" s="54"/>
      <c r="C11" s="40" t="s">
        <v>1447</v>
      </c>
      <c r="D11" s="47">
        <v>40.468909</v>
      </c>
      <c r="E11" s="47">
        <v>40.468909</v>
      </c>
      <c r="F11" s="40" t="s">
        <v>1441</v>
      </c>
    </row>
    <row r="12" spans="1:6" s="21" customFormat="1" ht="19.5" customHeight="1">
      <c r="A12" s="55"/>
      <c r="B12" s="55"/>
      <c r="C12" s="40" t="s">
        <v>1448</v>
      </c>
      <c r="D12" s="47">
        <v>6.524015</v>
      </c>
      <c r="E12" s="47">
        <v>6.524015</v>
      </c>
      <c r="F12" s="40" t="s">
        <v>1441</v>
      </c>
    </row>
    <row r="13" spans="1:6" s="21" customFormat="1" ht="19.5" customHeight="1">
      <c r="A13" s="40">
        <v>5</v>
      </c>
      <c r="B13" s="40" t="s">
        <v>1449</v>
      </c>
      <c r="C13" s="40" t="s">
        <v>1450</v>
      </c>
      <c r="D13" s="47">
        <v>800</v>
      </c>
      <c r="E13" s="47">
        <v>190.21079999999995</v>
      </c>
      <c r="F13" s="40" t="s">
        <v>1451</v>
      </c>
    </row>
    <row r="14" spans="1:6" s="21" customFormat="1" ht="19.5" customHeight="1">
      <c r="A14" s="40">
        <v>6</v>
      </c>
      <c r="B14" s="40" t="s">
        <v>1092</v>
      </c>
      <c r="C14" s="40" t="s">
        <v>1452</v>
      </c>
      <c r="D14" s="47">
        <v>250</v>
      </c>
      <c r="E14" s="47">
        <v>70</v>
      </c>
      <c r="F14" s="40" t="s">
        <v>1453</v>
      </c>
    </row>
    <row r="15" spans="1:6" s="21" customFormat="1" ht="19.5" customHeight="1">
      <c r="A15" s="40">
        <v>7</v>
      </c>
      <c r="B15" s="40" t="s">
        <v>1241</v>
      </c>
      <c r="C15" s="40" t="s">
        <v>1454</v>
      </c>
      <c r="D15" s="47">
        <v>36.77</v>
      </c>
      <c r="E15" s="47">
        <v>18.176000000000002</v>
      </c>
      <c r="F15" s="40" t="s">
        <v>1436</v>
      </c>
    </row>
  </sheetData>
  <sheetProtection/>
  <mergeCells count="11">
    <mergeCell ref="A1:C1"/>
    <mergeCell ref="A2:F2"/>
    <mergeCell ref="A3:C3"/>
    <mergeCell ref="A4:A5"/>
    <mergeCell ref="A10:A12"/>
    <mergeCell ref="B4:B5"/>
    <mergeCell ref="B10:B12"/>
    <mergeCell ref="C4:C5"/>
    <mergeCell ref="D4:D5"/>
    <mergeCell ref="E4:E5"/>
    <mergeCell ref="F4:F5"/>
  </mergeCells>
  <printOptions/>
  <pageMargins left="0.9444444444444444" right="0.75" top="0.59" bottom="0.59" header="0.51" footer="0.51"/>
  <pageSetup fitToHeight="0" fitToWidth="1" horizontalDpi="600" verticalDpi="600" orientation="landscape" paperSize="9" scale="95"/>
</worksheet>
</file>

<file path=xl/worksheets/sheet14.xml><?xml version="1.0" encoding="utf-8"?>
<worksheet xmlns="http://schemas.openxmlformats.org/spreadsheetml/2006/main" xmlns:r="http://schemas.openxmlformats.org/officeDocument/2006/relationships">
  <sheetPr>
    <pageSetUpPr fitToPage="1"/>
  </sheetPr>
  <dimension ref="A1:IS101"/>
  <sheetViews>
    <sheetView view="pageBreakPreview" zoomScaleSheetLayoutView="100" workbookViewId="0" topLeftCell="A88">
      <selection activeCell="C99" sqref="C99"/>
    </sheetView>
  </sheetViews>
  <sheetFormatPr defaultColWidth="9.00390625" defaultRowHeight="14.25"/>
  <cols>
    <col min="1" max="1" width="4.875" style="23" customWidth="1"/>
    <col min="2" max="2" width="18.25390625" style="23" customWidth="1"/>
    <col min="3" max="3" width="49.875" style="42" customWidth="1"/>
    <col min="4" max="4" width="14.75390625" style="43" customWidth="1"/>
    <col min="5" max="5" width="15.00390625" style="43" bestFit="1" customWidth="1"/>
    <col min="6" max="6" width="13.75390625" style="23" customWidth="1"/>
    <col min="7" max="253" width="9.00390625" style="2" customWidth="1"/>
  </cols>
  <sheetData>
    <row r="1" spans="1:6" ht="20.25">
      <c r="A1" s="25" t="s">
        <v>1455</v>
      </c>
      <c r="B1" s="25"/>
      <c r="C1" s="25"/>
      <c r="D1" s="44"/>
      <c r="E1" s="44"/>
      <c r="F1" s="29"/>
    </row>
    <row r="2" spans="1:6" ht="42.75" customHeight="1">
      <c r="A2" s="30" t="s">
        <v>1456</v>
      </c>
      <c r="B2" s="30"/>
      <c r="C2" s="30"/>
      <c r="D2" s="31"/>
      <c r="E2" s="32"/>
      <c r="F2" s="30"/>
    </row>
    <row r="3" spans="1:6" ht="21.75" customHeight="1">
      <c r="A3" s="33"/>
      <c r="B3" s="33"/>
      <c r="C3" s="33"/>
      <c r="D3" s="45"/>
      <c r="E3" s="45"/>
      <c r="F3" s="36" t="s">
        <v>2</v>
      </c>
    </row>
    <row r="4" spans="1:6" ht="39.75" customHeight="1">
      <c r="A4" s="37" t="s">
        <v>63</v>
      </c>
      <c r="B4" s="37" t="s">
        <v>42</v>
      </c>
      <c r="C4" s="37" t="s">
        <v>213</v>
      </c>
      <c r="D4" s="46" t="s">
        <v>1457</v>
      </c>
      <c r="E4" s="46" t="s">
        <v>215</v>
      </c>
      <c r="F4" s="37" t="s">
        <v>216</v>
      </c>
    </row>
    <row r="5" spans="1:253" s="21" customFormat="1" ht="24.75" customHeight="1">
      <c r="A5" s="37"/>
      <c r="B5" s="37" t="s">
        <v>19</v>
      </c>
      <c r="C5" s="37"/>
      <c r="D5" s="38">
        <f>SUM(D6:D101)</f>
        <v>59095.82837900001</v>
      </c>
      <c r="E5" s="38">
        <f>SUM(E6:E101)</f>
        <v>37855.027848</v>
      </c>
      <c r="F5" s="37"/>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row>
    <row r="6" spans="1:253" s="21" customFormat="1" ht="16.5" customHeight="1">
      <c r="A6" s="40">
        <v>1</v>
      </c>
      <c r="B6" s="40" t="s">
        <v>415</v>
      </c>
      <c r="C6" s="40" t="s">
        <v>443</v>
      </c>
      <c r="D6" s="47">
        <v>200</v>
      </c>
      <c r="E6" s="47">
        <v>55.17500000000001</v>
      </c>
      <c r="F6" s="40" t="s">
        <v>1443</v>
      </c>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row>
    <row r="7" spans="1:253" s="21" customFormat="1" ht="16.5" customHeight="1">
      <c r="A7" s="48">
        <v>2</v>
      </c>
      <c r="B7" s="48" t="s">
        <v>542</v>
      </c>
      <c r="C7" s="40" t="s">
        <v>1458</v>
      </c>
      <c r="D7" s="47">
        <v>4.2935</v>
      </c>
      <c r="E7" s="47">
        <v>4.2935</v>
      </c>
      <c r="F7" s="40" t="s">
        <v>1441</v>
      </c>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row>
    <row r="8" spans="1:253" s="21" customFormat="1" ht="16.5" customHeight="1">
      <c r="A8" s="49"/>
      <c r="B8" s="49"/>
      <c r="C8" s="40" t="s">
        <v>1459</v>
      </c>
      <c r="D8" s="47">
        <v>4.8</v>
      </c>
      <c r="E8" s="47">
        <v>3.8968999999999996</v>
      </c>
      <c r="F8" s="40" t="s">
        <v>1441</v>
      </c>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row>
    <row r="9" spans="1:253" s="21" customFormat="1" ht="16.5" customHeight="1">
      <c r="A9" s="49"/>
      <c r="B9" s="49"/>
      <c r="C9" s="50" t="s">
        <v>1460</v>
      </c>
      <c r="D9" s="51">
        <f>3.82+57.14865</f>
        <v>60.968650000000004</v>
      </c>
      <c r="E9" s="51">
        <f>57.14865+2.4743</f>
        <v>59.62295</v>
      </c>
      <c r="F9" s="40" t="s">
        <v>1441</v>
      </c>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row>
    <row r="10" spans="1:253" s="21" customFormat="1" ht="16.5" customHeight="1">
      <c r="A10" s="49"/>
      <c r="B10" s="49"/>
      <c r="C10" s="50" t="s">
        <v>1461</v>
      </c>
      <c r="D10" s="51">
        <v>80.3</v>
      </c>
      <c r="E10" s="51">
        <v>80.3</v>
      </c>
      <c r="F10" s="40" t="s">
        <v>1441</v>
      </c>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row>
    <row r="11" spans="1:253" s="21" customFormat="1" ht="16.5" customHeight="1">
      <c r="A11" s="49"/>
      <c r="B11" s="49"/>
      <c r="C11" s="50" t="s">
        <v>1462</v>
      </c>
      <c r="D11" s="51">
        <v>14.56</v>
      </c>
      <c r="E11" s="51">
        <v>2.20486</v>
      </c>
      <c r="F11" s="40" t="s">
        <v>1441</v>
      </c>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row>
    <row r="12" spans="1:253" s="21" customFormat="1" ht="16.5" customHeight="1">
      <c r="A12" s="49"/>
      <c r="B12" s="49"/>
      <c r="C12" s="40" t="s">
        <v>1463</v>
      </c>
      <c r="D12" s="47">
        <v>75</v>
      </c>
      <c r="E12" s="47">
        <v>75</v>
      </c>
      <c r="F12" s="40" t="s">
        <v>1441</v>
      </c>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row>
    <row r="13" spans="1:253" s="21" customFormat="1" ht="16.5" customHeight="1">
      <c r="A13" s="49"/>
      <c r="B13" s="49"/>
      <c r="C13" s="40" t="s">
        <v>1464</v>
      </c>
      <c r="D13" s="47">
        <v>2.52</v>
      </c>
      <c r="E13" s="47">
        <v>1.8187</v>
      </c>
      <c r="F13" s="40" t="s">
        <v>1441</v>
      </c>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row>
    <row r="14" spans="1:253" s="21" customFormat="1" ht="16.5" customHeight="1">
      <c r="A14" s="49"/>
      <c r="B14" s="49"/>
      <c r="C14" s="40" t="s">
        <v>1465</v>
      </c>
      <c r="D14" s="47">
        <v>58.9</v>
      </c>
      <c r="E14" s="47">
        <v>1.5762999999999963</v>
      </c>
      <c r="F14" s="40" t="s">
        <v>1441</v>
      </c>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row>
    <row r="15" spans="1:253" s="21" customFormat="1" ht="16.5" customHeight="1">
      <c r="A15" s="49"/>
      <c r="B15" s="49"/>
      <c r="C15" s="40" t="s">
        <v>1466</v>
      </c>
      <c r="D15" s="47">
        <v>101.4</v>
      </c>
      <c r="E15" s="47">
        <v>9.499800000000008</v>
      </c>
      <c r="F15" s="40" t="s">
        <v>1441</v>
      </c>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row>
    <row r="16" spans="1:253" s="21" customFormat="1" ht="16.5" customHeight="1">
      <c r="A16" s="49"/>
      <c r="B16" s="49"/>
      <c r="C16" s="40" t="s">
        <v>1467</v>
      </c>
      <c r="D16" s="47">
        <v>1520</v>
      </c>
      <c r="E16" s="47">
        <v>89.27802999999994</v>
      </c>
      <c r="F16" s="40" t="s">
        <v>1441</v>
      </c>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row>
    <row r="17" spans="1:253" s="21" customFormat="1" ht="16.5" customHeight="1">
      <c r="A17" s="49"/>
      <c r="B17" s="49"/>
      <c r="C17" s="40" t="s">
        <v>1468</v>
      </c>
      <c r="D17" s="47">
        <v>75</v>
      </c>
      <c r="E17" s="47">
        <v>75</v>
      </c>
      <c r="F17" s="40" t="s">
        <v>1441</v>
      </c>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row>
    <row r="18" spans="1:253" s="21" customFormat="1" ht="16.5" customHeight="1">
      <c r="A18" s="49"/>
      <c r="B18" s="49"/>
      <c r="C18" s="40" t="s">
        <v>1469</v>
      </c>
      <c r="D18" s="47">
        <v>200</v>
      </c>
      <c r="E18" s="47">
        <v>1.6038629999999898</v>
      </c>
      <c r="F18" s="40" t="s">
        <v>1441</v>
      </c>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row>
    <row r="19" spans="1:253" s="21" customFormat="1" ht="16.5" customHeight="1">
      <c r="A19" s="49"/>
      <c r="B19" s="49"/>
      <c r="C19" s="40" t="s">
        <v>1470</v>
      </c>
      <c r="D19" s="47">
        <v>0.58</v>
      </c>
      <c r="E19" s="52">
        <v>0.0014999999999999458</v>
      </c>
      <c r="F19" s="40" t="s">
        <v>1441</v>
      </c>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row>
    <row r="20" spans="1:253" s="21" customFormat="1" ht="16.5" customHeight="1">
      <c r="A20" s="49"/>
      <c r="B20" s="49"/>
      <c r="C20" s="40" t="s">
        <v>1471</v>
      </c>
      <c r="D20" s="47">
        <v>1.08</v>
      </c>
      <c r="E20" s="47">
        <v>1.08</v>
      </c>
      <c r="F20" s="40" t="s">
        <v>1441</v>
      </c>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row>
    <row r="21" spans="1:253" s="21" customFormat="1" ht="16.5" customHeight="1">
      <c r="A21" s="49"/>
      <c r="B21" s="49"/>
      <c r="C21" s="40" t="s">
        <v>1472</v>
      </c>
      <c r="D21" s="47">
        <v>0.36</v>
      </c>
      <c r="E21" s="47">
        <v>0.007000000000000006</v>
      </c>
      <c r="F21" s="40" t="s">
        <v>1441</v>
      </c>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row>
    <row r="22" spans="1:253" s="21" customFormat="1" ht="16.5" customHeight="1">
      <c r="A22" s="49"/>
      <c r="B22" s="49"/>
      <c r="C22" s="40" t="s">
        <v>1473</v>
      </c>
      <c r="D22" s="47">
        <v>25</v>
      </c>
      <c r="E22" s="47">
        <v>25</v>
      </c>
      <c r="F22" s="40" t="s">
        <v>1441</v>
      </c>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row>
    <row r="23" spans="1:253" s="21" customFormat="1" ht="16.5" customHeight="1">
      <c r="A23" s="49"/>
      <c r="B23" s="49"/>
      <c r="C23" s="50" t="s">
        <v>1448</v>
      </c>
      <c r="D23" s="51">
        <v>57.34</v>
      </c>
      <c r="E23" s="51">
        <v>3.902972</v>
      </c>
      <c r="F23" s="40" t="s">
        <v>1441</v>
      </c>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row>
    <row r="24" spans="1:253" s="21" customFormat="1" ht="16.5" customHeight="1">
      <c r="A24" s="49"/>
      <c r="B24" s="49"/>
      <c r="C24" s="40" t="s">
        <v>1474</v>
      </c>
      <c r="D24" s="47">
        <v>4.53</v>
      </c>
      <c r="E24" s="47">
        <v>3.9072000000000005</v>
      </c>
      <c r="F24" s="40" t="s">
        <v>1441</v>
      </c>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row>
    <row r="25" spans="1:253" s="21" customFormat="1" ht="16.5" customHeight="1">
      <c r="A25" s="49"/>
      <c r="B25" s="49"/>
      <c r="C25" s="40" t="s">
        <v>1475</v>
      </c>
      <c r="D25" s="47">
        <v>1.08</v>
      </c>
      <c r="E25" s="47">
        <v>0.008399999999999963</v>
      </c>
      <c r="F25" s="40" t="s">
        <v>1441</v>
      </c>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row>
    <row r="26" spans="1:253" s="21" customFormat="1" ht="16.5" customHeight="1">
      <c r="A26" s="49">
        <v>2</v>
      </c>
      <c r="B26" s="49" t="s">
        <v>542</v>
      </c>
      <c r="C26" s="50" t="s">
        <v>1476</v>
      </c>
      <c r="D26" s="51">
        <v>177.99</v>
      </c>
      <c r="E26" s="51">
        <v>177.99</v>
      </c>
      <c r="F26" s="40" t="s">
        <v>1441</v>
      </c>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row>
    <row r="27" spans="1:253" s="21" customFormat="1" ht="16.5" customHeight="1">
      <c r="A27" s="49"/>
      <c r="B27" s="49"/>
      <c r="C27" s="40" t="s">
        <v>1477</v>
      </c>
      <c r="D27" s="47">
        <v>75</v>
      </c>
      <c r="E27" s="47">
        <v>75</v>
      </c>
      <c r="F27" s="40" t="s">
        <v>1441</v>
      </c>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row>
    <row r="28" spans="1:253" s="21" customFormat="1" ht="16.5" customHeight="1">
      <c r="A28" s="49"/>
      <c r="B28" s="49"/>
      <c r="C28" s="40" t="s">
        <v>1478</v>
      </c>
      <c r="D28" s="47">
        <v>0.95</v>
      </c>
      <c r="E28" s="52">
        <v>0.0013999999999999568</v>
      </c>
      <c r="F28" s="40" t="s">
        <v>1441</v>
      </c>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row>
    <row r="29" spans="1:253" s="21" customFormat="1" ht="16.5" customHeight="1">
      <c r="A29" s="49"/>
      <c r="B29" s="49"/>
      <c r="C29" s="40" t="s">
        <v>1479</v>
      </c>
      <c r="D29" s="47">
        <v>2.52</v>
      </c>
      <c r="E29" s="47">
        <v>2.52</v>
      </c>
      <c r="F29" s="40" t="s">
        <v>1441</v>
      </c>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row>
    <row r="30" spans="1:253" s="21" customFormat="1" ht="16.5" customHeight="1">
      <c r="A30" s="49"/>
      <c r="B30" s="49"/>
      <c r="C30" s="50" t="s">
        <v>1480</v>
      </c>
      <c r="D30" s="51">
        <v>62.11</v>
      </c>
      <c r="E30" s="51">
        <v>8.3645</v>
      </c>
      <c r="F30" s="40" t="s">
        <v>1441</v>
      </c>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row>
    <row r="31" spans="1:253" s="21" customFormat="1" ht="16.5" customHeight="1">
      <c r="A31" s="49"/>
      <c r="B31" s="49"/>
      <c r="C31" s="50" t="s">
        <v>1481</v>
      </c>
      <c r="D31" s="51">
        <v>27.17</v>
      </c>
      <c r="E31" s="51">
        <v>0.0052</v>
      </c>
      <c r="F31" s="40" t="s">
        <v>1441</v>
      </c>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row>
    <row r="32" spans="1:253" s="21" customFormat="1" ht="16.5" customHeight="1">
      <c r="A32" s="49"/>
      <c r="B32" s="49"/>
      <c r="C32" s="40" t="s">
        <v>1482</v>
      </c>
      <c r="D32" s="47">
        <v>1.62</v>
      </c>
      <c r="E32" s="47">
        <v>1.1711</v>
      </c>
      <c r="F32" s="40" t="s">
        <v>1441</v>
      </c>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row>
    <row r="33" spans="1:253" s="21" customFormat="1" ht="16.5" customHeight="1">
      <c r="A33" s="49"/>
      <c r="B33" s="49"/>
      <c r="C33" s="50" t="s">
        <v>1483</v>
      </c>
      <c r="D33" s="47">
        <v>59.22</v>
      </c>
      <c r="E33" s="47">
        <v>2.43093</v>
      </c>
      <c r="F33" s="40" t="s">
        <v>1441</v>
      </c>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row>
    <row r="34" spans="1:253" s="21" customFormat="1" ht="16.5" customHeight="1">
      <c r="A34" s="49"/>
      <c r="B34" s="49"/>
      <c r="C34" s="40" t="s">
        <v>1484</v>
      </c>
      <c r="D34" s="47">
        <v>2.4</v>
      </c>
      <c r="E34" s="47">
        <v>2.4</v>
      </c>
      <c r="F34" s="40" t="s">
        <v>1441</v>
      </c>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row>
    <row r="35" spans="1:253" s="21" customFormat="1" ht="16.5" customHeight="1">
      <c r="A35" s="49"/>
      <c r="B35" s="49"/>
      <c r="C35" s="50" t="s">
        <v>1485</v>
      </c>
      <c r="D35" s="51">
        <v>156.04</v>
      </c>
      <c r="E35" s="51">
        <v>156.04</v>
      </c>
      <c r="F35" s="40" t="s">
        <v>1441</v>
      </c>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row>
    <row r="36" spans="1:253" s="21" customFormat="1" ht="16.5" customHeight="1">
      <c r="A36" s="49"/>
      <c r="B36" s="49"/>
      <c r="C36" s="40" t="s">
        <v>1486</v>
      </c>
      <c r="D36" s="47">
        <v>3.23</v>
      </c>
      <c r="E36" s="47">
        <v>3.23</v>
      </c>
      <c r="F36" s="40" t="s">
        <v>1441</v>
      </c>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row>
    <row r="37" spans="1:253" s="21" customFormat="1" ht="16.5" customHeight="1">
      <c r="A37" s="49"/>
      <c r="B37" s="49"/>
      <c r="C37" s="40" t="s">
        <v>1487</v>
      </c>
      <c r="D37" s="47">
        <v>60</v>
      </c>
      <c r="E37" s="47">
        <v>60</v>
      </c>
      <c r="F37" s="40" t="s">
        <v>1441</v>
      </c>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row>
    <row r="38" spans="1:253" s="21" customFormat="1" ht="16.5" customHeight="1">
      <c r="A38" s="49"/>
      <c r="B38" s="49"/>
      <c r="C38" s="40" t="s">
        <v>1488</v>
      </c>
      <c r="D38" s="47">
        <v>0.83</v>
      </c>
      <c r="E38" s="47">
        <v>0.009899999999999909</v>
      </c>
      <c r="F38" s="40" t="s">
        <v>1441</v>
      </c>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row>
    <row r="39" spans="1:253" s="21" customFormat="1" ht="16.5" customHeight="1">
      <c r="A39" s="49"/>
      <c r="B39" s="49"/>
      <c r="C39" s="40" t="s">
        <v>1489</v>
      </c>
      <c r="D39" s="47">
        <v>85</v>
      </c>
      <c r="E39" s="47">
        <v>85</v>
      </c>
      <c r="F39" s="40" t="s">
        <v>1441</v>
      </c>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row>
    <row r="40" spans="1:253" s="21" customFormat="1" ht="16.5" customHeight="1">
      <c r="A40" s="49"/>
      <c r="B40" s="49"/>
      <c r="C40" s="40" t="s">
        <v>1490</v>
      </c>
      <c r="D40" s="47">
        <v>4.45</v>
      </c>
      <c r="E40" s="47">
        <v>0.34609999999999985</v>
      </c>
      <c r="F40" s="40" t="s">
        <v>1441</v>
      </c>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row>
    <row r="41" spans="1:253" s="21" customFormat="1" ht="16.5" customHeight="1">
      <c r="A41" s="49"/>
      <c r="B41" s="49"/>
      <c r="C41" s="50" t="s">
        <v>1491</v>
      </c>
      <c r="D41" s="51">
        <v>13.55</v>
      </c>
      <c r="E41" s="51">
        <v>12.8544</v>
      </c>
      <c r="F41" s="40" t="s">
        <v>1441</v>
      </c>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row>
    <row r="42" spans="1:253" s="21" customFormat="1" ht="16.5" customHeight="1">
      <c r="A42" s="49"/>
      <c r="B42" s="49"/>
      <c r="C42" s="40" t="s">
        <v>1492</v>
      </c>
      <c r="D42" s="47">
        <v>17</v>
      </c>
      <c r="E42" s="47">
        <v>0.1999999999999993</v>
      </c>
      <c r="F42" s="40" t="s">
        <v>1441</v>
      </c>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row>
    <row r="43" spans="1:253" s="21" customFormat="1" ht="16.5" customHeight="1">
      <c r="A43" s="49"/>
      <c r="B43" s="49"/>
      <c r="C43" s="40" t="s">
        <v>1493</v>
      </c>
      <c r="D43" s="47">
        <v>3.91</v>
      </c>
      <c r="E43" s="47">
        <v>3.91</v>
      </c>
      <c r="F43" s="40" t="s">
        <v>1441</v>
      </c>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row>
    <row r="44" spans="1:253" s="21" customFormat="1" ht="16.5" customHeight="1">
      <c r="A44" s="49"/>
      <c r="B44" s="49"/>
      <c r="C44" s="40" t="s">
        <v>1494</v>
      </c>
      <c r="D44" s="47">
        <v>7.14</v>
      </c>
      <c r="E44" s="47">
        <v>3.5805</v>
      </c>
      <c r="F44" s="40" t="s">
        <v>1441</v>
      </c>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row>
    <row r="45" spans="1:253" s="21" customFormat="1" ht="16.5" customHeight="1">
      <c r="A45" s="49"/>
      <c r="B45" s="49"/>
      <c r="C45" s="40" t="s">
        <v>1495</v>
      </c>
      <c r="D45" s="47">
        <v>100</v>
      </c>
      <c r="E45" s="47">
        <v>100</v>
      </c>
      <c r="F45" s="40" t="s">
        <v>1441</v>
      </c>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row>
    <row r="46" spans="1:253" s="21" customFormat="1" ht="16.5" customHeight="1">
      <c r="A46" s="49"/>
      <c r="B46" s="49"/>
      <c r="C46" s="50" t="s">
        <v>1496</v>
      </c>
      <c r="D46" s="51">
        <v>43.88</v>
      </c>
      <c r="E46" s="51">
        <v>12.40628</v>
      </c>
      <c r="F46" s="40" t="s">
        <v>1441</v>
      </c>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row>
    <row r="47" spans="1:253" s="21" customFormat="1" ht="33.75" customHeight="1">
      <c r="A47" s="49">
        <v>2</v>
      </c>
      <c r="B47" s="49" t="s">
        <v>542</v>
      </c>
      <c r="C47" s="40" t="s">
        <v>1497</v>
      </c>
      <c r="D47" s="47">
        <v>0.66</v>
      </c>
      <c r="E47" s="47">
        <v>0.006300000000000083</v>
      </c>
      <c r="F47" s="40" t="s">
        <v>1441</v>
      </c>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row>
    <row r="48" spans="1:253" s="21" customFormat="1" ht="16.5" customHeight="1">
      <c r="A48" s="49"/>
      <c r="B48" s="49"/>
      <c r="C48" s="40" t="s">
        <v>1498</v>
      </c>
      <c r="D48" s="47">
        <v>75</v>
      </c>
      <c r="E48" s="47">
        <v>75</v>
      </c>
      <c r="F48" s="40" t="s">
        <v>1441</v>
      </c>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row>
    <row r="49" spans="1:253" s="21" customFormat="1" ht="16.5" customHeight="1">
      <c r="A49" s="49"/>
      <c r="B49" s="49"/>
      <c r="C49" s="40" t="s">
        <v>1499</v>
      </c>
      <c r="D49" s="47">
        <v>0.84</v>
      </c>
      <c r="E49" s="47">
        <v>0.84</v>
      </c>
      <c r="F49" s="40" t="s">
        <v>1441</v>
      </c>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row>
    <row r="50" spans="1:253" s="21" customFormat="1" ht="16.5" customHeight="1">
      <c r="A50" s="49"/>
      <c r="B50" s="49"/>
      <c r="C50" s="40" t="s">
        <v>1500</v>
      </c>
      <c r="D50" s="47">
        <v>0.47</v>
      </c>
      <c r="E50" s="52">
        <v>0.0008999999999999564</v>
      </c>
      <c r="F50" s="40" t="s">
        <v>1441</v>
      </c>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row>
    <row r="51" spans="1:253" s="21" customFormat="1" ht="16.5" customHeight="1">
      <c r="A51" s="53"/>
      <c r="B51" s="53"/>
      <c r="C51" s="40" t="s">
        <v>1460</v>
      </c>
      <c r="D51" s="47">
        <v>15.94135</v>
      </c>
      <c r="E51" s="47">
        <v>15.94135</v>
      </c>
      <c r="F51" s="40" t="s">
        <v>1441</v>
      </c>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row>
    <row r="52" spans="1:253" s="21" customFormat="1" ht="16.5" customHeight="1">
      <c r="A52" s="50">
        <v>3</v>
      </c>
      <c r="B52" s="50" t="s">
        <v>1449</v>
      </c>
      <c r="C52" s="40" t="s">
        <v>1501</v>
      </c>
      <c r="D52" s="47">
        <v>5000</v>
      </c>
      <c r="E52" s="47">
        <v>17.939454000000296</v>
      </c>
      <c r="F52" s="40" t="s">
        <v>1502</v>
      </c>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row>
    <row r="53" spans="1:253" s="21" customFormat="1" ht="16.5" customHeight="1">
      <c r="A53" s="54"/>
      <c r="B53" s="54"/>
      <c r="C53" s="40" t="s">
        <v>1503</v>
      </c>
      <c r="D53" s="47">
        <v>164.6371</v>
      </c>
      <c r="E53" s="47">
        <v>78.8227</v>
      </c>
      <c r="F53" s="40" t="s">
        <v>1451</v>
      </c>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row>
    <row r="54" spans="1:253" s="21" customFormat="1" ht="16.5" customHeight="1">
      <c r="A54" s="55"/>
      <c r="B54" s="55"/>
      <c r="C54" s="40" t="s">
        <v>1504</v>
      </c>
      <c r="D54" s="47">
        <v>435</v>
      </c>
      <c r="E54" s="47">
        <v>0.5973000000000184</v>
      </c>
      <c r="F54" s="40" t="s">
        <v>1451</v>
      </c>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row>
    <row r="55" spans="1:253" s="21" customFormat="1" ht="16.5" customHeight="1">
      <c r="A55" s="50">
        <v>4</v>
      </c>
      <c r="B55" s="50" t="s">
        <v>574</v>
      </c>
      <c r="C55" s="40" t="s">
        <v>1505</v>
      </c>
      <c r="D55" s="47">
        <v>5.62</v>
      </c>
      <c r="E55" s="47">
        <v>5.62</v>
      </c>
      <c r="F55" s="40" t="s">
        <v>1506</v>
      </c>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row>
    <row r="56" spans="1:253" s="21" customFormat="1" ht="16.5" customHeight="1">
      <c r="A56" s="54"/>
      <c r="B56" s="54"/>
      <c r="C56" s="40" t="s">
        <v>1507</v>
      </c>
      <c r="D56" s="47">
        <v>25.93</v>
      </c>
      <c r="E56" s="47">
        <v>25.93</v>
      </c>
      <c r="F56" s="40" t="s">
        <v>1506</v>
      </c>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row>
    <row r="57" spans="1:253" s="21" customFormat="1" ht="16.5" customHeight="1">
      <c r="A57" s="55"/>
      <c r="B57" s="55"/>
      <c r="C57" s="40" t="s">
        <v>1508</v>
      </c>
      <c r="D57" s="47">
        <v>45.7065</v>
      </c>
      <c r="E57" s="47">
        <v>45.7065</v>
      </c>
      <c r="F57" s="40" t="s">
        <v>1441</v>
      </c>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row>
    <row r="58" spans="1:253" s="21" customFormat="1" ht="16.5" customHeight="1">
      <c r="A58" s="50">
        <v>5</v>
      </c>
      <c r="B58" s="50" t="s">
        <v>47</v>
      </c>
      <c r="C58" s="50" t="s">
        <v>1509</v>
      </c>
      <c r="D58" s="51">
        <v>170</v>
      </c>
      <c r="E58" s="51">
        <v>58.1114</v>
      </c>
      <c r="F58" s="40" t="s">
        <v>1451</v>
      </c>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row>
    <row r="59" spans="1:253" s="21" customFormat="1" ht="16.5" customHeight="1">
      <c r="A59" s="50">
        <v>6</v>
      </c>
      <c r="B59" s="50" t="s">
        <v>660</v>
      </c>
      <c r="C59" s="40" t="s">
        <v>1510</v>
      </c>
      <c r="D59" s="47">
        <v>300</v>
      </c>
      <c r="E59" s="47">
        <v>153.64205</v>
      </c>
      <c r="F59" s="40" t="s">
        <v>1511</v>
      </c>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row>
    <row r="60" spans="1:253" s="21" customFormat="1" ht="16.5" customHeight="1">
      <c r="A60" s="55"/>
      <c r="B60" s="55"/>
      <c r="C60" s="40" t="s">
        <v>1512</v>
      </c>
      <c r="D60" s="47">
        <v>3.497913</v>
      </c>
      <c r="E60" s="47">
        <v>3.497913</v>
      </c>
      <c r="F60" s="40" t="s">
        <v>1506</v>
      </c>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row>
    <row r="61" spans="1:253" s="21" customFormat="1" ht="16.5" customHeight="1">
      <c r="A61" s="48">
        <v>7</v>
      </c>
      <c r="B61" s="48" t="s">
        <v>736</v>
      </c>
      <c r="C61" s="40" t="s">
        <v>1513</v>
      </c>
      <c r="D61" s="47">
        <v>200</v>
      </c>
      <c r="E61" s="47">
        <v>200</v>
      </c>
      <c r="F61" s="40" t="s">
        <v>1453</v>
      </c>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row>
    <row r="62" spans="1:253" s="21" customFormat="1" ht="33.75" customHeight="1">
      <c r="A62" s="49"/>
      <c r="B62" s="49"/>
      <c r="C62" s="40" t="s">
        <v>1514</v>
      </c>
      <c r="D62" s="47">
        <v>460</v>
      </c>
      <c r="E62" s="47">
        <v>128.08049999999997</v>
      </c>
      <c r="F62" s="40" t="s">
        <v>1453</v>
      </c>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row>
    <row r="63" spans="1:253" s="21" customFormat="1" ht="16.5" customHeight="1">
      <c r="A63" s="49"/>
      <c r="B63" s="49"/>
      <c r="C63" s="40" t="s">
        <v>1515</v>
      </c>
      <c r="D63" s="47">
        <v>180</v>
      </c>
      <c r="E63" s="47">
        <v>124.025</v>
      </c>
      <c r="F63" s="40" t="s">
        <v>1516</v>
      </c>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row>
    <row r="64" spans="1:253" s="21" customFormat="1" ht="16.5" customHeight="1">
      <c r="A64" s="49"/>
      <c r="B64" s="49"/>
      <c r="C64" s="40" t="s">
        <v>1517</v>
      </c>
      <c r="D64" s="47">
        <v>60</v>
      </c>
      <c r="E64" s="47">
        <v>60</v>
      </c>
      <c r="F64" s="40" t="s">
        <v>1516</v>
      </c>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row>
    <row r="65" spans="1:253" s="21" customFormat="1" ht="16.5" customHeight="1">
      <c r="A65" s="49"/>
      <c r="B65" s="49"/>
      <c r="C65" s="40" t="s">
        <v>1518</v>
      </c>
      <c r="D65" s="47">
        <v>125</v>
      </c>
      <c r="E65" s="47">
        <v>51.8</v>
      </c>
      <c r="F65" s="40" t="s">
        <v>1516</v>
      </c>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3"/>
      <c r="IG65" s="23"/>
      <c r="IH65" s="23"/>
      <c r="II65" s="23"/>
      <c r="IJ65" s="23"/>
      <c r="IK65" s="23"/>
      <c r="IL65" s="23"/>
      <c r="IM65" s="23"/>
      <c r="IN65" s="23"/>
      <c r="IO65" s="23"/>
      <c r="IP65" s="23"/>
      <c r="IQ65" s="23"/>
      <c r="IR65" s="23"/>
      <c r="IS65" s="23"/>
    </row>
    <row r="66" spans="1:253" s="21" customFormat="1" ht="16.5" customHeight="1">
      <c r="A66" s="49">
        <v>7</v>
      </c>
      <c r="B66" s="49" t="s">
        <v>736</v>
      </c>
      <c r="C66" s="40" t="s">
        <v>1519</v>
      </c>
      <c r="D66" s="47">
        <v>700</v>
      </c>
      <c r="E66" s="47">
        <v>22.029199999999946</v>
      </c>
      <c r="F66" s="40" t="s">
        <v>1453</v>
      </c>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3"/>
      <c r="IG66" s="23"/>
      <c r="IH66" s="23"/>
      <c r="II66" s="23"/>
      <c r="IJ66" s="23"/>
      <c r="IK66" s="23"/>
      <c r="IL66" s="23"/>
      <c r="IM66" s="23"/>
      <c r="IN66" s="23"/>
      <c r="IO66" s="23"/>
      <c r="IP66" s="23"/>
      <c r="IQ66" s="23"/>
      <c r="IR66" s="23"/>
      <c r="IS66" s="23"/>
    </row>
    <row r="67" spans="1:253" s="21" customFormat="1" ht="16.5" customHeight="1">
      <c r="A67" s="49"/>
      <c r="B67" s="49"/>
      <c r="C67" s="40" t="s">
        <v>1520</v>
      </c>
      <c r="D67" s="47">
        <v>400</v>
      </c>
      <c r="E67" s="47">
        <v>4.899999999999977</v>
      </c>
      <c r="F67" s="40" t="s">
        <v>1453</v>
      </c>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row>
    <row r="68" spans="1:253" s="21" customFormat="1" ht="16.5" customHeight="1">
      <c r="A68" s="49"/>
      <c r="B68" s="49"/>
      <c r="C68" s="40" t="s">
        <v>1521</v>
      </c>
      <c r="D68" s="47">
        <v>150</v>
      </c>
      <c r="E68" s="47">
        <v>40</v>
      </c>
      <c r="F68" s="40" t="s">
        <v>1453</v>
      </c>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row>
    <row r="69" spans="1:253" s="21" customFormat="1" ht="16.5" customHeight="1">
      <c r="A69" s="49"/>
      <c r="B69" s="49"/>
      <c r="C69" s="40" t="s">
        <v>1522</v>
      </c>
      <c r="D69" s="47">
        <v>100</v>
      </c>
      <c r="E69" s="47">
        <v>100</v>
      </c>
      <c r="F69" s="40" t="s">
        <v>1516</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row>
    <row r="70" spans="1:253" s="21" customFormat="1" ht="33.75" customHeight="1">
      <c r="A70" s="40">
        <v>8</v>
      </c>
      <c r="B70" s="40" t="s">
        <v>998</v>
      </c>
      <c r="C70" s="40" t="s">
        <v>1523</v>
      </c>
      <c r="D70" s="47">
        <v>100</v>
      </c>
      <c r="E70" s="47">
        <v>3.0264999999999986</v>
      </c>
      <c r="F70" s="40" t="s">
        <v>1451</v>
      </c>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row>
    <row r="71" spans="1:253" s="21" customFormat="1" ht="16.5" customHeight="1">
      <c r="A71" s="50">
        <v>9</v>
      </c>
      <c r="B71" s="50" t="s">
        <v>1524</v>
      </c>
      <c r="C71" s="40" t="s">
        <v>1525</v>
      </c>
      <c r="D71" s="47">
        <v>685.5</v>
      </c>
      <c r="E71" s="47">
        <v>685.5</v>
      </c>
      <c r="F71" s="40" t="s">
        <v>1441</v>
      </c>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row>
    <row r="72" spans="1:253" s="21" customFormat="1" ht="16.5" customHeight="1">
      <c r="A72" s="54"/>
      <c r="B72" s="54"/>
      <c r="C72" s="40" t="s">
        <v>1526</v>
      </c>
      <c r="D72" s="47">
        <v>230</v>
      </c>
      <c r="E72" s="47">
        <v>181.640138</v>
      </c>
      <c r="F72" s="40" t="s">
        <v>1506</v>
      </c>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row>
    <row r="73" spans="1:253" s="21" customFormat="1" ht="16.5" customHeight="1">
      <c r="A73" s="55"/>
      <c r="B73" s="55"/>
      <c r="C73" s="40" t="s">
        <v>1527</v>
      </c>
      <c r="D73" s="47">
        <v>7.77</v>
      </c>
      <c r="E73" s="47">
        <v>0.013949999999999463</v>
      </c>
      <c r="F73" s="40" t="s">
        <v>1441</v>
      </c>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row>
    <row r="74" spans="1:253" s="21" customFormat="1" ht="16.5" customHeight="1">
      <c r="A74" s="50">
        <v>10</v>
      </c>
      <c r="B74" s="50" t="s">
        <v>1092</v>
      </c>
      <c r="C74" s="40" t="s">
        <v>1528</v>
      </c>
      <c r="D74" s="47">
        <v>25</v>
      </c>
      <c r="E74" s="47">
        <v>25</v>
      </c>
      <c r="F74" s="40" t="s">
        <v>1453</v>
      </c>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row>
    <row r="75" spans="1:253" s="21" customFormat="1" ht="33.75" customHeight="1">
      <c r="A75" s="54"/>
      <c r="B75" s="54"/>
      <c r="C75" s="40" t="s">
        <v>1529</v>
      </c>
      <c r="D75" s="47">
        <v>25</v>
      </c>
      <c r="E75" s="47">
        <v>25</v>
      </c>
      <c r="F75" s="40" t="s">
        <v>1453</v>
      </c>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row>
    <row r="76" spans="1:253" s="21" customFormat="1" ht="16.5" customHeight="1">
      <c r="A76" s="54"/>
      <c r="B76" s="54"/>
      <c r="C76" s="40" t="s">
        <v>1530</v>
      </c>
      <c r="D76" s="47">
        <v>2500</v>
      </c>
      <c r="E76" s="47">
        <v>2500</v>
      </c>
      <c r="F76" s="40" t="s">
        <v>1451</v>
      </c>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row>
    <row r="77" spans="1:253" s="21" customFormat="1" ht="33.75" customHeight="1">
      <c r="A77" s="55"/>
      <c r="B77" s="55"/>
      <c r="C77" s="40" t="s">
        <v>1531</v>
      </c>
      <c r="D77" s="47">
        <v>25</v>
      </c>
      <c r="E77" s="47">
        <v>25</v>
      </c>
      <c r="F77" s="40" t="s">
        <v>1453</v>
      </c>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row>
    <row r="78" spans="1:253" s="21" customFormat="1" ht="16.5" customHeight="1">
      <c r="A78" s="50">
        <v>11</v>
      </c>
      <c r="B78" s="50" t="s">
        <v>1174</v>
      </c>
      <c r="C78" s="40" t="s">
        <v>1532</v>
      </c>
      <c r="D78" s="47">
        <v>5000</v>
      </c>
      <c r="E78" s="47">
        <v>212.02031999999963</v>
      </c>
      <c r="F78" s="40" t="s">
        <v>1451</v>
      </c>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c r="IH78" s="23"/>
      <c r="II78" s="23"/>
      <c r="IJ78" s="23"/>
      <c r="IK78" s="23"/>
      <c r="IL78" s="23"/>
      <c r="IM78" s="23"/>
      <c r="IN78" s="23"/>
      <c r="IO78" s="23"/>
      <c r="IP78" s="23"/>
      <c r="IQ78" s="23"/>
      <c r="IR78" s="23"/>
      <c r="IS78" s="23"/>
    </row>
    <row r="79" spans="1:253" s="21" customFormat="1" ht="16.5" customHeight="1">
      <c r="A79" s="54"/>
      <c r="B79" s="54"/>
      <c r="C79" s="40" t="s">
        <v>1533</v>
      </c>
      <c r="D79" s="47">
        <v>35.6</v>
      </c>
      <c r="E79" s="47">
        <v>20.51152</v>
      </c>
      <c r="F79" s="40" t="s">
        <v>1451</v>
      </c>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c r="IH79" s="23"/>
      <c r="II79" s="23"/>
      <c r="IJ79" s="23"/>
      <c r="IK79" s="23"/>
      <c r="IL79" s="23"/>
      <c r="IM79" s="23"/>
      <c r="IN79" s="23"/>
      <c r="IO79" s="23"/>
      <c r="IP79" s="23"/>
      <c r="IQ79" s="23"/>
      <c r="IR79" s="23"/>
      <c r="IS79" s="23"/>
    </row>
    <row r="80" spans="1:253" s="21" customFormat="1" ht="16.5" customHeight="1">
      <c r="A80" s="54"/>
      <c r="B80" s="54"/>
      <c r="C80" s="40" t="s">
        <v>1534</v>
      </c>
      <c r="D80" s="47">
        <v>106.8037</v>
      </c>
      <c r="E80" s="47">
        <v>6.56195000000001</v>
      </c>
      <c r="F80" s="40" t="s">
        <v>1451</v>
      </c>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row>
    <row r="81" spans="1:253" s="21" customFormat="1" ht="16.5" customHeight="1">
      <c r="A81" s="55"/>
      <c r="B81" s="55"/>
      <c r="C81" s="40" t="s">
        <v>1535</v>
      </c>
      <c r="D81" s="47">
        <v>5000</v>
      </c>
      <c r="E81" s="47">
        <v>774.4525000000003</v>
      </c>
      <c r="F81" s="40" t="s">
        <v>1451</v>
      </c>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row>
    <row r="82" spans="1:253" s="21" customFormat="1" ht="16.5" customHeight="1">
      <c r="A82" s="40">
        <v>12</v>
      </c>
      <c r="B82" s="40" t="s">
        <v>1183</v>
      </c>
      <c r="C82" s="40" t="s">
        <v>1536</v>
      </c>
      <c r="D82" s="47">
        <v>70</v>
      </c>
      <c r="E82" s="47">
        <v>45</v>
      </c>
      <c r="F82" s="40" t="s">
        <v>1506</v>
      </c>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c r="IQ82" s="23"/>
      <c r="IR82" s="23"/>
      <c r="IS82" s="23"/>
    </row>
    <row r="83" spans="1:253" s="21" customFormat="1" ht="16.5" customHeight="1">
      <c r="A83" s="50">
        <v>13</v>
      </c>
      <c r="B83" s="50" t="s">
        <v>1197</v>
      </c>
      <c r="C83" s="40" t="s">
        <v>1537</v>
      </c>
      <c r="D83" s="47">
        <v>100</v>
      </c>
      <c r="E83" s="47">
        <v>50</v>
      </c>
      <c r="F83" s="40" t="s">
        <v>1441</v>
      </c>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row>
    <row r="84" spans="1:253" s="21" customFormat="1" ht="16.5" customHeight="1">
      <c r="A84" s="49">
        <v>13</v>
      </c>
      <c r="B84" s="49" t="s">
        <v>1197</v>
      </c>
      <c r="C84" s="40" t="s">
        <v>1538</v>
      </c>
      <c r="D84" s="47">
        <v>138.09</v>
      </c>
      <c r="E84" s="47">
        <v>30.009500000000003</v>
      </c>
      <c r="F84" s="40" t="s">
        <v>1441</v>
      </c>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row>
    <row r="85" spans="1:253" s="21" customFormat="1" ht="16.5" customHeight="1">
      <c r="A85" s="53"/>
      <c r="B85" s="53"/>
      <c r="C85" s="40" t="s">
        <v>1539</v>
      </c>
      <c r="D85" s="47">
        <v>10</v>
      </c>
      <c r="E85" s="52">
        <v>0.003766000000000602</v>
      </c>
      <c r="F85" s="40" t="s">
        <v>1441</v>
      </c>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row>
    <row r="86" spans="1:253" s="21" customFormat="1" ht="16.5" customHeight="1">
      <c r="A86" s="50">
        <v>14</v>
      </c>
      <c r="B86" s="50" t="s">
        <v>1202</v>
      </c>
      <c r="C86" s="50" t="s">
        <v>1540</v>
      </c>
      <c r="D86" s="51">
        <v>19</v>
      </c>
      <c r="E86" s="51">
        <v>1.7665</v>
      </c>
      <c r="F86" s="40" t="s">
        <v>1441</v>
      </c>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row>
    <row r="87" spans="1:253" s="21" customFormat="1" ht="16.5" customHeight="1">
      <c r="A87" s="54"/>
      <c r="B87" s="54"/>
      <c r="C87" s="40" t="s">
        <v>1541</v>
      </c>
      <c r="D87" s="47">
        <v>12.56</v>
      </c>
      <c r="E87" s="47">
        <v>0.005000000000000782</v>
      </c>
      <c r="F87" s="40" t="s">
        <v>1441</v>
      </c>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3"/>
      <c r="IG87" s="23"/>
      <c r="IH87" s="23"/>
      <c r="II87" s="23"/>
      <c r="IJ87" s="23"/>
      <c r="IK87" s="23"/>
      <c r="IL87" s="23"/>
      <c r="IM87" s="23"/>
      <c r="IN87" s="23"/>
      <c r="IO87" s="23"/>
      <c r="IP87" s="23"/>
      <c r="IQ87" s="23"/>
      <c r="IR87" s="23"/>
      <c r="IS87" s="23"/>
    </row>
    <row r="88" spans="1:253" s="21" customFormat="1" ht="16.5" customHeight="1">
      <c r="A88" s="50">
        <v>15</v>
      </c>
      <c r="B88" s="50" t="s">
        <v>1206</v>
      </c>
      <c r="C88" s="40" t="s">
        <v>1542</v>
      </c>
      <c r="D88" s="47">
        <v>100</v>
      </c>
      <c r="E88" s="47">
        <v>50.96</v>
      </c>
      <c r="F88" s="40" t="s">
        <v>1441</v>
      </c>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3"/>
      <c r="IG88" s="23"/>
      <c r="IH88" s="23"/>
      <c r="II88" s="23"/>
      <c r="IJ88" s="23"/>
      <c r="IK88" s="23"/>
      <c r="IL88" s="23"/>
      <c r="IM88" s="23"/>
      <c r="IN88" s="23"/>
      <c r="IO88" s="23"/>
      <c r="IP88" s="23"/>
      <c r="IQ88" s="23"/>
      <c r="IR88" s="23"/>
      <c r="IS88" s="23"/>
    </row>
    <row r="89" spans="1:253" s="21" customFormat="1" ht="16.5" customHeight="1">
      <c r="A89" s="55"/>
      <c r="B89" s="55"/>
      <c r="C89" s="40" t="s">
        <v>1543</v>
      </c>
      <c r="D89" s="47">
        <v>28</v>
      </c>
      <c r="E89" s="47">
        <v>0.11243999999999943</v>
      </c>
      <c r="F89" s="40" t="s">
        <v>1441</v>
      </c>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c r="HS89" s="23"/>
      <c r="HT89" s="23"/>
      <c r="HU89" s="23"/>
      <c r="HV89" s="23"/>
      <c r="HW89" s="23"/>
      <c r="HX89" s="23"/>
      <c r="HY89" s="23"/>
      <c r="HZ89" s="23"/>
      <c r="IA89" s="23"/>
      <c r="IB89" s="23"/>
      <c r="IC89" s="23"/>
      <c r="ID89" s="23"/>
      <c r="IE89" s="23"/>
      <c r="IF89" s="23"/>
      <c r="IG89" s="23"/>
      <c r="IH89" s="23"/>
      <c r="II89" s="23"/>
      <c r="IJ89" s="23"/>
      <c r="IK89" s="23"/>
      <c r="IL89" s="23"/>
      <c r="IM89" s="23"/>
      <c r="IN89" s="23"/>
      <c r="IO89" s="23"/>
      <c r="IP89" s="23"/>
      <c r="IQ89" s="23"/>
      <c r="IR89" s="23"/>
      <c r="IS89" s="23"/>
    </row>
    <row r="90" spans="1:253" s="21" customFormat="1" ht="16.5" customHeight="1">
      <c r="A90" s="50">
        <v>16</v>
      </c>
      <c r="B90" s="50" t="s">
        <v>1233</v>
      </c>
      <c r="C90" s="40" t="s">
        <v>1544</v>
      </c>
      <c r="D90" s="47">
        <v>30</v>
      </c>
      <c r="E90" s="47">
        <v>9.385000000000002</v>
      </c>
      <c r="F90" s="40" t="s">
        <v>1506</v>
      </c>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c r="IG90" s="23"/>
      <c r="IH90" s="23"/>
      <c r="II90" s="23"/>
      <c r="IJ90" s="23"/>
      <c r="IK90" s="23"/>
      <c r="IL90" s="23"/>
      <c r="IM90" s="23"/>
      <c r="IN90" s="23"/>
      <c r="IO90" s="23"/>
      <c r="IP90" s="23"/>
      <c r="IQ90" s="23"/>
      <c r="IR90" s="23"/>
      <c r="IS90" s="23"/>
    </row>
    <row r="91" spans="1:253" s="21" customFormat="1" ht="16.5" customHeight="1">
      <c r="A91" s="54"/>
      <c r="B91" s="54"/>
      <c r="C91" s="50" t="s">
        <v>1545</v>
      </c>
      <c r="D91" s="51">
        <v>81</v>
      </c>
      <c r="E91" s="51">
        <v>0.4518</v>
      </c>
      <c r="F91" s="40" t="s">
        <v>1506</v>
      </c>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c r="IG91" s="23"/>
      <c r="IH91" s="23"/>
      <c r="II91" s="23"/>
      <c r="IJ91" s="23"/>
      <c r="IK91" s="23"/>
      <c r="IL91" s="23"/>
      <c r="IM91" s="23"/>
      <c r="IN91" s="23"/>
      <c r="IO91" s="23"/>
      <c r="IP91" s="23"/>
      <c r="IQ91" s="23"/>
      <c r="IR91" s="23"/>
      <c r="IS91" s="23"/>
    </row>
    <row r="92" spans="1:253" s="21" customFormat="1" ht="16.5" customHeight="1">
      <c r="A92" s="55"/>
      <c r="B92" s="55"/>
      <c r="C92" s="40" t="s">
        <v>1546</v>
      </c>
      <c r="D92" s="47">
        <v>150</v>
      </c>
      <c r="E92" s="47">
        <v>150</v>
      </c>
      <c r="F92" s="40" t="s">
        <v>1506</v>
      </c>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3"/>
      <c r="IG92" s="23"/>
      <c r="IH92" s="23"/>
      <c r="II92" s="23"/>
      <c r="IJ92" s="23"/>
      <c r="IK92" s="23"/>
      <c r="IL92" s="23"/>
      <c r="IM92" s="23"/>
      <c r="IN92" s="23"/>
      <c r="IO92" s="23"/>
      <c r="IP92" s="23"/>
      <c r="IQ92" s="23"/>
      <c r="IR92" s="23"/>
      <c r="IS92" s="23"/>
    </row>
    <row r="93" spans="1:253" s="21" customFormat="1" ht="16.5" customHeight="1">
      <c r="A93" s="50">
        <v>17</v>
      </c>
      <c r="B93" s="50" t="s">
        <v>1241</v>
      </c>
      <c r="C93" s="40" t="s">
        <v>1547</v>
      </c>
      <c r="D93" s="47">
        <v>3820</v>
      </c>
      <c r="E93" s="47">
        <v>3820</v>
      </c>
      <c r="F93" s="40" t="s">
        <v>1548</v>
      </c>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c r="IK93" s="23"/>
      <c r="IL93" s="23"/>
      <c r="IM93" s="23"/>
      <c r="IN93" s="23"/>
      <c r="IO93" s="23"/>
      <c r="IP93" s="23"/>
      <c r="IQ93" s="23"/>
      <c r="IR93" s="23"/>
      <c r="IS93" s="23"/>
    </row>
    <row r="94" spans="1:253" s="21" customFormat="1" ht="16.5" customHeight="1">
      <c r="A94" s="54"/>
      <c r="B94" s="54"/>
      <c r="C94" s="40" t="s">
        <v>1549</v>
      </c>
      <c r="D94" s="47">
        <v>749.4887</v>
      </c>
      <c r="E94" s="47">
        <v>749.4887</v>
      </c>
      <c r="F94" s="40" t="s">
        <v>1441</v>
      </c>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row>
    <row r="95" spans="1:253" s="21" customFormat="1" ht="16.5" customHeight="1">
      <c r="A95" s="54"/>
      <c r="B95" s="54"/>
      <c r="C95" s="40" t="s">
        <v>1550</v>
      </c>
      <c r="D95" s="47">
        <v>119.317087</v>
      </c>
      <c r="E95" s="47">
        <v>119.317087</v>
      </c>
      <c r="F95" s="40" t="s">
        <v>1506</v>
      </c>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3"/>
      <c r="IG95" s="23"/>
      <c r="IH95" s="23"/>
      <c r="II95" s="23"/>
      <c r="IJ95" s="23"/>
      <c r="IK95" s="23"/>
      <c r="IL95" s="23"/>
      <c r="IM95" s="23"/>
      <c r="IN95" s="23"/>
      <c r="IO95" s="23"/>
      <c r="IP95" s="23"/>
      <c r="IQ95" s="23"/>
      <c r="IR95" s="23"/>
      <c r="IS95" s="23"/>
    </row>
    <row r="96" spans="1:253" s="21" customFormat="1" ht="16.5" customHeight="1">
      <c r="A96" s="54"/>
      <c r="B96" s="54"/>
      <c r="C96" s="40" t="s">
        <v>1551</v>
      </c>
      <c r="D96" s="47">
        <v>2600.4872</v>
      </c>
      <c r="E96" s="47">
        <v>2600.4872</v>
      </c>
      <c r="F96" s="40" t="s">
        <v>1441</v>
      </c>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c r="IR96" s="23"/>
      <c r="IS96" s="23"/>
    </row>
    <row r="97" spans="1:253" s="21" customFormat="1" ht="16.5" customHeight="1">
      <c r="A97" s="54"/>
      <c r="B97" s="54"/>
      <c r="C97" s="40" t="s">
        <v>1552</v>
      </c>
      <c r="D97" s="47">
        <v>1845.774517</v>
      </c>
      <c r="E97" s="47">
        <v>94.28511700000013</v>
      </c>
      <c r="F97" s="40" t="s">
        <v>1553</v>
      </c>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c r="HS97" s="23"/>
      <c r="HT97" s="23"/>
      <c r="HU97" s="23"/>
      <c r="HV97" s="23"/>
      <c r="HW97" s="23"/>
      <c r="HX97" s="23"/>
      <c r="HY97" s="23"/>
      <c r="HZ97" s="23"/>
      <c r="IA97" s="23"/>
      <c r="IB97" s="23"/>
      <c r="IC97" s="23"/>
      <c r="ID97" s="23"/>
      <c r="IE97" s="23"/>
      <c r="IF97" s="23"/>
      <c r="IG97" s="23"/>
      <c r="IH97" s="23"/>
      <c r="II97" s="23"/>
      <c r="IJ97" s="23"/>
      <c r="IK97" s="23"/>
      <c r="IL97" s="23"/>
      <c r="IM97" s="23"/>
      <c r="IN97" s="23"/>
      <c r="IO97" s="23"/>
      <c r="IP97" s="23"/>
      <c r="IQ97" s="23"/>
      <c r="IR97" s="23"/>
      <c r="IS97" s="23"/>
    </row>
    <row r="98" spans="1:253" s="21" customFormat="1" ht="16.5" customHeight="1">
      <c r="A98" s="54"/>
      <c r="B98" s="54"/>
      <c r="C98" s="40" t="s">
        <v>1554</v>
      </c>
      <c r="D98" s="47">
        <v>753.9175</v>
      </c>
      <c r="E98" s="47">
        <v>753.9175</v>
      </c>
      <c r="F98" s="40" t="s">
        <v>1441</v>
      </c>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c r="HS98" s="23"/>
      <c r="HT98" s="23"/>
      <c r="HU98" s="23"/>
      <c r="HV98" s="23"/>
      <c r="HW98" s="23"/>
      <c r="HX98" s="23"/>
      <c r="HY98" s="23"/>
      <c r="HZ98" s="23"/>
      <c r="IA98" s="23"/>
      <c r="IB98" s="23"/>
      <c r="IC98" s="23"/>
      <c r="ID98" s="23"/>
      <c r="IE98" s="23"/>
      <c r="IF98" s="23"/>
      <c r="IG98" s="23"/>
      <c r="IH98" s="23"/>
      <c r="II98" s="23"/>
      <c r="IJ98" s="23"/>
      <c r="IK98" s="23"/>
      <c r="IL98" s="23"/>
      <c r="IM98" s="23"/>
      <c r="IN98" s="23"/>
      <c r="IO98" s="23"/>
      <c r="IP98" s="23"/>
      <c r="IQ98" s="23"/>
      <c r="IR98" s="23"/>
      <c r="IS98" s="23"/>
    </row>
    <row r="99" spans="1:253" s="21" customFormat="1" ht="16.5" customHeight="1">
      <c r="A99" s="54"/>
      <c r="B99" s="54"/>
      <c r="C99" s="40" t="s">
        <v>1555</v>
      </c>
      <c r="D99" s="47">
        <v>100</v>
      </c>
      <c r="E99" s="47">
        <v>100</v>
      </c>
      <c r="F99" s="40" t="s">
        <v>1506</v>
      </c>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c r="GU99" s="23"/>
      <c r="GV99" s="23"/>
      <c r="GW99" s="23"/>
      <c r="GX99" s="23"/>
      <c r="GY99" s="23"/>
      <c r="GZ99" s="23"/>
      <c r="HA99" s="23"/>
      <c r="HB99" s="23"/>
      <c r="HC99" s="23"/>
      <c r="HD99" s="23"/>
      <c r="HE99" s="23"/>
      <c r="HF99" s="23"/>
      <c r="HG99" s="23"/>
      <c r="HH99" s="23"/>
      <c r="HI99" s="23"/>
      <c r="HJ99" s="23"/>
      <c r="HK99" s="23"/>
      <c r="HL99" s="23"/>
      <c r="HM99" s="23"/>
      <c r="HN99" s="23"/>
      <c r="HO99" s="23"/>
      <c r="HP99" s="23"/>
      <c r="HQ99" s="23"/>
      <c r="HR99" s="23"/>
      <c r="HS99" s="23"/>
      <c r="HT99" s="23"/>
      <c r="HU99" s="23"/>
      <c r="HV99" s="23"/>
      <c r="HW99" s="23"/>
      <c r="HX99" s="23"/>
      <c r="HY99" s="23"/>
      <c r="HZ99" s="23"/>
      <c r="IA99" s="23"/>
      <c r="IB99" s="23"/>
      <c r="IC99" s="23"/>
      <c r="ID99" s="23"/>
      <c r="IE99" s="23"/>
      <c r="IF99" s="23"/>
      <c r="IG99" s="23"/>
      <c r="IH99" s="23"/>
      <c r="II99" s="23"/>
      <c r="IJ99" s="23"/>
      <c r="IK99" s="23"/>
      <c r="IL99" s="23"/>
      <c r="IM99" s="23"/>
      <c r="IN99" s="23"/>
      <c r="IO99" s="23"/>
      <c r="IP99" s="23"/>
      <c r="IQ99" s="23"/>
      <c r="IR99" s="23"/>
      <c r="IS99" s="23"/>
    </row>
    <row r="100" spans="1:253" s="21" customFormat="1" ht="16.5" customHeight="1">
      <c r="A100" s="54"/>
      <c r="B100" s="54"/>
      <c r="C100" s="40" t="s">
        <v>1556</v>
      </c>
      <c r="D100" s="47">
        <v>21064.494662</v>
      </c>
      <c r="E100" s="47">
        <v>21064.494662</v>
      </c>
      <c r="F100" s="40" t="s">
        <v>1451</v>
      </c>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c r="GU100" s="23"/>
      <c r="GV100" s="23"/>
      <c r="GW100" s="23"/>
      <c r="GX100" s="23"/>
      <c r="GY100" s="23"/>
      <c r="GZ100" s="23"/>
      <c r="HA100" s="23"/>
      <c r="HB100" s="23"/>
      <c r="HC100" s="23"/>
      <c r="HD100" s="23"/>
      <c r="HE100" s="23"/>
      <c r="HF100" s="23"/>
      <c r="HG100" s="23"/>
      <c r="HH100" s="23"/>
      <c r="HI100" s="23"/>
      <c r="HJ100" s="23"/>
      <c r="HK100" s="23"/>
      <c r="HL100" s="23"/>
      <c r="HM100" s="23"/>
      <c r="HN100" s="23"/>
      <c r="HO100" s="23"/>
      <c r="HP100" s="23"/>
      <c r="HQ100" s="23"/>
      <c r="HR100" s="23"/>
      <c r="HS100" s="23"/>
      <c r="HT100" s="23"/>
      <c r="HU100" s="23"/>
      <c r="HV100" s="23"/>
      <c r="HW100" s="23"/>
      <c r="HX100" s="23"/>
      <c r="HY100" s="23"/>
      <c r="HZ100" s="23"/>
      <c r="IA100" s="23"/>
      <c r="IB100" s="23"/>
      <c r="IC100" s="23"/>
      <c r="ID100" s="23"/>
      <c r="IE100" s="23"/>
      <c r="IF100" s="23"/>
      <c r="IG100" s="23"/>
      <c r="IH100" s="23"/>
      <c r="II100" s="23"/>
      <c r="IJ100" s="23"/>
      <c r="IK100" s="23"/>
      <c r="IL100" s="23"/>
      <c r="IM100" s="23"/>
      <c r="IN100" s="23"/>
      <c r="IO100" s="23"/>
      <c r="IP100" s="23"/>
      <c r="IQ100" s="23"/>
      <c r="IR100" s="23"/>
      <c r="IS100" s="23"/>
    </row>
    <row r="101" spans="1:6" ht="16.5" customHeight="1">
      <c r="A101" s="55"/>
      <c r="B101" s="55"/>
      <c r="C101" s="56" t="s">
        <v>1557</v>
      </c>
      <c r="D101" s="57">
        <v>1553</v>
      </c>
      <c r="E101" s="58">
        <v>1343.488846</v>
      </c>
      <c r="F101" s="59" t="s">
        <v>1441</v>
      </c>
    </row>
  </sheetData>
  <sheetProtection/>
  <autoFilter ref="A5:IS101"/>
  <mergeCells count="35">
    <mergeCell ref="A1:C1"/>
    <mergeCell ref="A2:F2"/>
    <mergeCell ref="A3:C3"/>
    <mergeCell ref="A7:A25"/>
    <mergeCell ref="A26:A46"/>
    <mergeCell ref="A47:A51"/>
    <mergeCell ref="A52:A54"/>
    <mergeCell ref="A55:A57"/>
    <mergeCell ref="A59:A60"/>
    <mergeCell ref="A61:A65"/>
    <mergeCell ref="A66:A69"/>
    <mergeCell ref="A71:A73"/>
    <mergeCell ref="A74:A77"/>
    <mergeCell ref="A78:A81"/>
    <mergeCell ref="A84:A85"/>
    <mergeCell ref="A86:A87"/>
    <mergeCell ref="A88:A89"/>
    <mergeCell ref="A90:A92"/>
    <mergeCell ref="A93:A101"/>
    <mergeCell ref="B7:B25"/>
    <mergeCell ref="B26:B46"/>
    <mergeCell ref="B47:B51"/>
    <mergeCell ref="B52:B54"/>
    <mergeCell ref="B55:B57"/>
    <mergeCell ref="B59:B60"/>
    <mergeCell ref="B61:B65"/>
    <mergeCell ref="B66:B69"/>
    <mergeCell ref="B71:B73"/>
    <mergeCell ref="B74:B77"/>
    <mergeCell ref="B78:B81"/>
    <mergeCell ref="B84:B85"/>
    <mergeCell ref="B86:B87"/>
    <mergeCell ref="B88:B89"/>
    <mergeCell ref="B90:B92"/>
    <mergeCell ref="B93:B101"/>
  </mergeCells>
  <printOptions/>
  <pageMargins left="1.1416666666666666" right="0.75" top="0.59" bottom="0.59" header="0.51" footer="0.51"/>
  <pageSetup fitToHeight="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F6"/>
  <sheetViews>
    <sheetView zoomScaleSheetLayoutView="100" workbookViewId="0" topLeftCell="A1">
      <selection activeCell="A2" sqref="A2:F2"/>
    </sheetView>
  </sheetViews>
  <sheetFormatPr defaultColWidth="9.00390625" defaultRowHeight="14.25"/>
  <cols>
    <col min="1" max="1" width="4.875" style="22" customWidth="1"/>
    <col min="2" max="2" width="19.625" style="23" customWidth="1"/>
    <col min="3" max="3" width="51.75390625" style="21" customWidth="1"/>
    <col min="4" max="4" width="12.625" style="21" customWidth="1"/>
    <col min="5" max="5" width="12.625" style="24" customWidth="1"/>
    <col min="6" max="6" width="12.625" style="23" customWidth="1"/>
    <col min="7" max="7" width="11.625" style="0" customWidth="1"/>
    <col min="8" max="8" width="9.00390625" style="0" hidden="1" customWidth="1"/>
    <col min="9" max="9" width="18.00390625" style="0" hidden="1" customWidth="1"/>
  </cols>
  <sheetData>
    <row r="1" spans="1:6" ht="20.25">
      <c r="A1" s="25" t="s">
        <v>1558</v>
      </c>
      <c r="B1" s="26"/>
      <c r="C1" s="25"/>
      <c r="D1" s="27"/>
      <c r="E1" s="28"/>
      <c r="F1" s="29"/>
    </row>
    <row r="2" spans="1:6" ht="63" customHeight="1">
      <c r="A2" s="30" t="s">
        <v>1559</v>
      </c>
      <c r="B2" s="30"/>
      <c r="C2" s="30"/>
      <c r="D2" s="31"/>
      <c r="E2" s="32"/>
      <c r="F2" s="30"/>
    </row>
    <row r="3" spans="1:6" ht="27" customHeight="1">
      <c r="A3" s="33"/>
      <c r="B3" s="33"/>
      <c r="C3" s="33"/>
      <c r="D3" s="34"/>
      <c r="E3" s="35"/>
      <c r="F3" s="36" t="s">
        <v>2</v>
      </c>
    </row>
    <row r="4" spans="1:6" ht="36.75" customHeight="1">
      <c r="A4" s="37" t="s">
        <v>63</v>
      </c>
      <c r="B4" s="37" t="s">
        <v>42</v>
      </c>
      <c r="C4" s="37" t="s">
        <v>1267</v>
      </c>
      <c r="D4" s="38" t="s">
        <v>214</v>
      </c>
      <c r="E4" s="39" t="s">
        <v>1268</v>
      </c>
      <c r="F4" s="37" t="s">
        <v>216</v>
      </c>
    </row>
    <row r="5" spans="1:6" s="21" customFormat="1" ht="24.75" customHeight="1">
      <c r="A5" s="40"/>
      <c r="B5" s="37" t="s">
        <v>19</v>
      </c>
      <c r="C5" s="37"/>
      <c r="D5" s="41">
        <f>SUM(D6:D6)</f>
        <v>145.8</v>
      </c>
      <c r="E5" s="38">
        <f>SUM(E6:E6)</f>
        <v>0.680000000000007</v>
      </c>
      <c r="F5" s="37"/>
    </row>
    <row r="6" spans="1:6" s="21" customFormat="1" ht="42.75">
      <c r="A6" s="40">
        <v>1</v>
      </c>
      <c r="B6" s="40" t="s">
        <v>1219</v>
      </c>
      <c r="C6" s="40" t="s">
        <v>1560</v>
      </c>
      <c r="D6" s="40">
        <v>145.8</v>
      </c>
      <c r="E6" s="40">
        <v>0.680000000000007</v>
      </c>
      <c r="F6" s="40" t="s">
        <v>1445</v>
      </c>
    </row>
  </sheetData>
  <sheetProtection/>
  <mergeCells count="3">
    <mergeCell ref="A1:C1"/>
    <mergeCell ref="A2:F2"/>
    <mergeCell ref="A3:C3"/>
  </mergeCells>
  <printOptions/>
  <pageMargins left="1.3777777777777778"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F8"/>
  <sheetViews>
    <sheetView zoomScaleSheetLayoutView="100" workbookViewId="0" topLeftCell="A1">
      <selection activeCell="D20" sqref="D20"/>
    </sheetView>
  </sheetViews>
  <sheetFormatPr defaultColWidth="9.00390625" defaultRowHeight="14.25"/>
  <cols>
    <col min="1" max="1" width="24.25390625" style="0" customWidth="1"/>
    <col min="2" max="2" width="12.625" style="0" customWidth="1"/>
    <col min="3" max="3" width="24.125" style="0" customWidth="1"/>
    <col min="4" max="4" width="18.875" style="0" customWidth="1"/>
    <col min="5" max="5" width="20.25390625" style="2" customWidth="1"/>
    <col min="6" max="6" width="21.00390625" style="2" customWidth="1"/>
  </cols>
  <sheetData>
    <row r="1" spans="1:6" ht="20.25">
      <c r="A1" s="3" t="s">
        <v>1561</v>
      </c>
      <c r="B1" s="4"/>
      <c r="C1" s="5"/>
      <c r="D1" s="6"/>
      <c r="E1" s="7"/>
      <c r="F1" s="8"/>
    </row>
    <row r="2" spans="1:6" ht="20.25">
      <c r="A2" s="3"/>
      <c r="B2" s="4"/>
      <c r="C2" s="5"/>
      <c r="D2" s="6"/>
      <c r="E2" s="7"/>
      <c r="F2" s="8"/>
    </row>
    <row r="3" spans="1:6" ht="55.5" customHeight="1">
      <c r="A3" s="9" t="s">
        <v>1562</v>
      </c>
      <c r="B3" s="10"/>
      <c r="C3" s="10"/>
      <c r="D3" s="11"/>
      <c r="E3" s="10"/>
      <c r="F3" s="10"/>
    </row>
    <row r="4" spans="1:6" ht="27" customHeight="1">
      <c r="A4" s="12"/>
      <c r="B4" s="4"/>
      <c r="C4" s="5"/>
      <c r="D4" s="13"/>
      <c r="E4" s="7"/>
      <c r="F4" s="7" t="s">
        <v>1563</v>
      </c>
    </row>
    <row r="5" spans="1:6" s="1" customFormat="1" ht="21.75" customHeight="1">
      <c r="A5" s="14" t="s">
        <v>41</v>
      </c>
      <c r="B5" s="14" t="s">
        <v>1564</v>
      </c>
      <c r="C5" s="14" t="s">
        <v>1565</v>
      </c>
      <c r="D5" s="15" t="s">
        <v>1566</v>
      </c>
      <c r="E5" s="16" t="s">
        <v>43</v>
      </c>
      <c r="F5" s="16"/>
    </row>
    <row r="6" spans="1:6" s="1" customFormat="1" ht="21.75" customHeight="1">
      <c r="A6" s="14"/>
      <c r="B6" s="14"/>
      <c r="C6" s="14"/>
      <c r="D6" s="15"/>
      <c r="E6" s="16" t="s">
        <v>44</v>
      </c>
      <c r="F6" s="16" t="s">
        <v>45</v>
      </c>
    </row>
    <row r="7" spans="1:6" ht="24.75" customHeight="1">
      <c r="A7" s="14" t="s">
        <v>19</v>
      </c>
      <c r="B7" s="14"/>
      <c r="C7" s="14"/>
      <c r="D7" s="15">
        <f>SUM(D8:D8)</f>
        <v>13500</v>
      </c>
      <c r="E7" s="16"/>
      <c r="F7" s="16"/>
    </row>
    <row r="8" spans="1:6" ht="37.5" customHeight="1">
      <c r="A8" s="17" t="s">
        <v>18</v>
      </c>
      <c r="B8" s="17" t="s">
        <v>1241</v>
      </c>
      <c r="C8" s="18" t="s">
        <v>1567</v>
      </c>
      <c r="D8" s="19">
        <v>13500</v>
      </c>
      <c r="E8" s="17" t="s">
        <v>1568</v>
      </c>
      <c r="F8" s="20" t="s">
        <v>1569</v>
      </c>
    </row>
  </sheetData>
  <sheetProtection/>
  <mergeCells count="6">
    <mergeCell ref="A3:F3"/>
    <mergeCell ref="E5:F5"/>
    <mergeCell ref="A5:A6"/>
    <mergeCell ref="B5:B6"/>
    <mergeCell ref="C5:C6"/>
    <mergeCell ref="D5:D6"/>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L18"/>
  <sheetViews>
    <sheetView view="pageBreakPreview" zoomScaleSheetLayoutView="100" workbookViewId="0" topLeftCell="A1">
      <selection activeCell="D15" sqref="D15"/>
    </sheetView>
  </sheetViews>
  <sheetFormatPr defaultColWidth="9.00390625" defaultRowHeight="14.25"/>
  <cols>
    <col min="1" max="1" width="46.125" style="4" customWidth="1"/>
    <col min="2" max="2" width="12.25390625" style="4" customWidth="1"/>
    <col min="3" max="3" width="13.625" style="4" customWidth="1"/>
    <col min="4" max="4" width="29.625" style="4" customWidth="1"/>
    <col min="5" max="5" width="21.875" style="4" customWidth="1"/>
    <col min="6" max="6" width="14.75390625" style="12" customWidth="1"/>
    <col min="7" max="16384" width="9.00390625" style="12" customWidth="1"/>
  </cols>
  <sheetData>
    <row r="1" ht="27" customHeight="1">
      <c r="A1" s="3" t="s">
        <v>39</v>
      </c>
    </row>
    <row r="2" spans="1:6" ht="27">
      <c r="A2" s="123" t="s">
        <v>40</v>
      </c>
      <c r="B2" s="123"/>
      <c r="C2" s="123"/>
      <c r="D2" s="123"/>
      <c r="E2" s="123"/>
      <c r="F2" s="4"/>
    </row>
    <row r="3" spans="1:142" s="120" customFormat="1" ht="21" customHeight="1">
      <c r="A3" s="77"/>
      <c r="B3" s="77"/>
      <c r="C3" s="77"/>
      <c r="D3" s="77"/>
      <c r="E3" s="124" t="s">
        <v>2</v>
      </c>
      <c r="F3" s="4"/>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row>
    <row r="4" spans="1:5" s="121" customFormat="1" ht="18.75">
      <c r="A4" s="125" t="s">
        <v>41</v>
      </c>
      <c r="B4" s="125" t="s">
        <v>42</v>
      </c>
      <c r="C4" s="125" t="s">
        <v>4</v>
      </c>
      <c r="D4" s="125" t="s">
        <v>43</v>
      </c>
      <c r="E4" s="125"/>
    </row>
    <row r="5" spans="1:5" s="121" customFormat="1" ht="18.75">
      <c r="A5" s="125"/>
      <c r="B5" s="125"/>
      <c r="C5" s="125"/>
      <c r="D5" s="125" t="s">
        <v>44</v>
      </c>
      <c r="E5" s="125" t="s">
        <v>45</v>
      </c>
    </row>
    <row r="6" spans="1:5" s="121" customFormat="1" ht="18.75">
      <c r="A6" s="126" t="s">
        <v>19</v>
      </c>
      <c r="B6" s="127"/>
      <c r="C6" s="128">
        <f>C7+C12</f>
        <v>80783</v>
      </c>
      <c r="D6" s="127"/>
      <c r="E6" s="127"/>
    </row>
    <row r="7" spans="1:5" s="121" customFormat="1" ht="18.75">
      <c r="A7" s="126" t="s">
        <v>46</v>
      </c>
      <c r="B7" s="127"/>
      <c r="C7" s="128">
        <f>SUM(C8:C11)</f>
        <v>78900</v>
      </c>
      <c r="D7" s="127"/>
      <c r="E7" s="127"/>
    </row>
    <row r="8" spans="1:5" s="121" customFormat="1" ht="42.75">
      <c r="A8" s="129" t="s">
        <v>27</v>
      </c>
      <c r="B8" s="59" t="s">
        <v>47</v>
      </c>
      <c r="C8" s="58">
        <v>50000</v>
      </c>
      <c r="D8" s="56" t="s">
        <v>48</v>
      </c>
      <c r="E8" s="56" t="s">
        <v>49</v>
      </c>
    </row>
    <row r="9" spans="1:5" s="121" customFormat="1" ht="42.75">
      <c r="A9" s="129" t="s">
        <v>28</v>
      </c>
      <c r="B9" s="59" t="s">
        <v>50</v>
      </c>
      <c r="C9" s="58">
        <v>2300</v>
      </c>
      <c r="D9" s="56" t="s">
        <v>48</v>
      </c>
      <c r="E9" s="56" t="s">
        <v>49</v>
      </c>
    </row>
    <row r="10" spans="1:5" s="121" customFormat="1" ht="42.75">
      <c r="A10" s="129" t="s">
        <v>29</v>
      </c>
      <c r="B10" s="59" t="s">
        <v>50</v>
      </c>
      <c r="C10" s="58">
        <v>25000</v>
      </c>
      <c r="D10" s="56" t="s">
        <v>48</v>
      </c>
      <c r="E10" s="56" t="s">
        <v>51</v>
      </c>
    </row>
    <row r="11" spans="1:5" s="121" customFormat="1" ht="42.75">
      <c r="A11" s="129" t="s">
        <v>30</v>
      </c>
      <c r="B11" s="59" t="s">
        <v>52</v>
      </c>
      <c r="C11" s="58">
        <v>1600</v>
      </c>
      <c r="D11" s="56" t="s">
        <v>48</v>
      </c>
      <c r="E11" s="56" t="s">
        <v>49</v>
      </c>
    </row>
    <row r="12" spans="1:5" s="121" customFormat="1" ht="18.75">
      <c r="A12" s="126" t="s">
        <v>53</v>
      </c>
      <c r="B12" s="127"/>
      <c r="C12" s="128">
        <f>SUM(C13:C18)</f>
        <v>1883.0000000000002</v>
      </c>
      <c r="D12" s="127"/>
      <c r="E12" s="127"/>
    </row>
    <row r="13" spans="1:5" s="122" customFormat="1" ht="28.5">
      <c r="A13" s="130" t="s">
        <v>33</v>
      </c>
      <c r="B13" s="59" t="s">
        <v>50</v>
      </c>
      <c r="C13" s="58">
        <v>489.5</v>
      </c>
      <c r="D13" s="56" t="s">
        <v>54</v>
      </c>
      <c r="E13" s="56" t="s">
        <v>55</v>
      </c>
    </row>
    <row r="14" spans="1:5" s="122" customFormat="1" ht="28.5">
      <c r="A14" s="130" t="s">
        <v>34</v>
      </c>
      <c r="B14" s="59" t="s">
        <v>50</v>
      </c>
      <c r="C14" s="57">
        <v>653.7883</v>
      </c>
      <c r="D14" s="56" t="s">
        <v>54</v>
      </c>
      <c r="E14" s="56" t="s">
        <v>55</v>
      </c>
    </row>
    <row r="15" spans="1:5" s="122" customFormat="1" ht="28.5">
      <c r="A15" s="131" t="s">
        <v>35</v>
      </c>
      <c r="B15" s="59" t="s">
        <v>50</v>
      </c>
      <c r="C15" s="58">
        <v>38</v>
      </c>
      <c r="D15" s="56" t="s">
        <v>54</v>
      </c>
      <c r="E15" s="56" t="s">
        <v>55</v>
      </c>
    </row>
    <row r="16" spans="1:5" s="122" customFormat="1" ht="28.5">
      <c r="A16" s="130" t="s">
        <v>36</v>
      </c>
      <c r="B16" s="59" t="s">
        <v>56</v>
      </c>
      <c r="C16" s="57">
        <v>171.5232</v>
      </c>
      <c r="D16" s="56" t="s">
        <v>57</v>
      </c>
      <c r="E16" s="56" t="s">
        <v>58</v>
      </c>
    </row>
    <row r="17" spans="1:5" s="122" customFormat="1" ht="28.5">
      <c r="A17" s="130" t="s">
        <v>37</v>
      </c>
      <c r="B17" s="59" t="s">
        <v>50</v>
      </c>
      <c r="C17" s="57">
        <v>111.8431</v>
      </c>
      <c r="D17" s="56" t="s">
        <v>59</v>
      </c>
      <c r="E17" s="56" t="s">
        <v>60</v>
      </c>
    </row>
    <row r="18" spans="1:5" s="122" customFormat="1" ht="28.5">
      <c r="A18" s="130" t="s">
        <v>38</v>
      </c>
      <c r="B18" s="59" t="s">
        <v>50</v>
      </c>
      <c r="C18" s="57">
        <v>418.3454</v>
      </c>
      <c r="D18" s="56" t="s">
        <v>54</v>
      </c>
      <c r="E18" s="56" t="s">
        <v>60</v>
      </c>
    </row>
  </sheetData>
  <sheetProtection/>
  <mergeCells count="5">
    <mergeCell ref="A2:E2"/>
    <mergeCell ref="D4:E4"/>
    <mergeCell ref="A4:A5"/>
    <mergeCell ref="B4:B5"/>
    <mergeCell ref="C4:C5"/>
  </mergeCells>
  <printOptions horizontalCentered="1"/>
  <pageMargins left="1.1020833333333333" right="0.7513888888888889" top="0.5506944444444445" bottom="0.39305555555555555" header="0.5" footer="0.3145833333333333"/>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K9"/>
  <sheetViews>
    <sheetView view="pageBreakPreview" zoomScaleSheetLayoutView="100" workbookViewId="0" topLeftCell="A1">
      <selection activeCell="E15" sqref="E15"/>
    </sheetView>
  </sheetViews>
  <sheetFormatPr defaultColWidth="9.00390625" defaultRowHeight="14.25"/>
  <cols>
    <col min="1" max="1" width="6.75390625" style="0" customWidth="1"/>
    <col min="2" max="2" width="28.375" style="0" customWidth="1"/>
    <col min="3" max="3" width="20.50390625" style="0" customWidth="1"/>
    <col min="4" max="4" width="12.625" style="0" customWidth="1"/>
    <col min="5" max="5" width="14.00390625" style="0" customWidth="1"/>
    <col min="6" max="6" width="13.25390625" style="0" customWidth="1"/>
    <col min="7" max="7" width="7.00390625" style="0" customWidth="1"/>
    <col min="8" max="8" width="10.50390625" style="0" customWidth="1"/>
    <col min="9" max="9" width="10.625" style="0" customWidth="1"/>
    <col min="10" max="10" width="8.625" style="0" customWidth="1"/>
    <col min="11" max="11" width="10.625" style="0" customWidth="1"/>
  </cols>
  <sheetData>
    <row r="1" ht="20.25">
      <c r="A1" s="98" t="s">
        <v>61</v>
      </c>
    </row>
    <row r="2" spans="1:11" ht="31.5" customHeight="1">
      <c r="A2" s="110" t="s">
        <v>62</v>
      </c>
      <c r="B2" s="110"/>
      <c r="C2" s="110"/>
      <c r="D2" s="110"/>
      <c r="E2" s="110"/>
      <c r="F2" s="110"/>
      <c r="G2" s="110"/>
      <c r="H2" s="110"/>
      <c r="I2" s="110"/>
      <c r="J2" s="110"/>
      <c r="K2" s="110"/>
    </row>
    <row r="3" spans="1:11" ht="15.75" customHeight="1">
      <c r="A3" s="111"/>
      <c r="B3" s="111"/>
      <c r="C3" s="112"/>
      <c r="D3" s="113"/>
      <c r="E3" s="113"/>
      <c r="F3" s="113"/>
      <c r="G3" s="113"/>
      <c r="H3" s="113"/>
      <c r="I3" s="113"/>
      <c r="J3" s="113"/>
      <c r="K3" s="113" t="s">
        <v>2</v>
      </c>
    </row>
    <row r="4" spans="1:11" s="1" customFormat="1" ht="27" customHeight="1">
      <c r="A4" s="114" t="s">
        <v>63</v>
      </c>
      <c r="B4" s="114" t="s">
        <v>64</v>
      </c>
      <c r="C4" s="115" t="s">
        <v>65</v>
      </c>
      <c r="D4" s="114" t="s">
        <v>66</v>
      </c>
      <c r="E4" s="114" t="s">
        <v>67</v>
      </c>
      <c r="F4" s="114" t="s">
        <v>68</v>
      </c>
      <c r="G4" s="114" t="s">
        <v>4</v>
      </c>
      <c r="H4" s="114" t="s">
        <v>69</v>
      </c>
      <c r="I4" s="114" t="s">
        <v>70</v>
      </c>
      <c r="J4" s="114" t="s">
        <v>71</v>
      </c>
      <c r="K4" s="114" t="s">
        <v>72</v>
      </c>
    </row>
    <row r="5" spans="1:11" s="1" customFormat="1" ht="28.5" customHeight="1">
      <c r="A5" s="114"/>
      <c r="B5" s="114"/>
      <c r="C5" s="116"/>
      <c r="D5" s="114"/>
      <c r="E5" s="114" t="s">
        <v>73</v>
      </c>
      <c r="F5" s="114" t="s">
        <v>74</v>
      </c>
      <c r="G5" s="114"/>
      <c r="H5" s="114"/>
      <c r="I5" s="114"/>
      <c r="J5" s="114"/>
      <c r="K5" s="114"/>
    </row>
    <row r="6" spans="1:11" s="1" customFormat="1" ht="78.75" customHeight="1">
      <c r="A6" s="117">
        <v>1</v>
      </c>
      <c r="B6" s="117" t="s">
        <v>75</v>
      </c>
      <c r="C6" s="117" t="s">
        <v>76</v>
      </c>
      <c r="D6" s="117">
        <v>2171290</v>
      </c>
      <c r="E6" s="117" t="s">
        <v>77</v>
      </c>
      <c r="F6" s="118">
        <v>44519</v>
      </c>
      <c r="G6" s="117">
        <v>50000</v>
      </c>
      <c r="H6" s="119">
        <v>0.0342</v>
      </c>
      <c r="I6" s="117">
        <v>15</v>
      </c>
      <c r="J6" s="117" t="s">
        <v>78</v>
      </c>
      <c r="K6" s="117" t="s">
        <v>79</v>
      </c>
    </row>
    <row r="7" spans="1:11" s="1" customFormat="1" ht="72" customHeight="1">
      <c r="A7" s="117">
        <v>2</v>
      </c>
      <c r="B7" s="117" t="s">
        <v>75</v>
      </c>
      <c r="C7" s="117" t="s">
        <v>29</v>
      </c>
      <c r="D7" s="117">
        <v>2171290</v>
      </c>
      <c r="E7" s="117" t="s">
        <v>77</v>
      </c>
      <c r="F7" s="118">
        <v>44519</v>
      </c>
      <c r="G7" s="117">
        <v>25000</v>
      </c>
      <c r="H7" s="119">
        <v>0.0342</v>
      </c>
      <c r="I7" s="117">
        <v>15</v>
      </c>
      <c r="J7" s="117" t="s">
        <v>78</v>
      </c>
      <c r="K7" s="117" t="s">
        <v>79</v>
      </c>
    </row>
    <row r="8" spans="1:11" s="1" customFormat="1" ht="72" customHeight="1">
      <c r="A8" s="117">
        <v>3</v>
      </c>
      <c r="B8" s="117" t="s">
        <v>80</v>
      </c>
      <c r="C8" s="117" t="s">
        <v>28</v>
      </c>
      <c r="D8" s="117">
        <v>2171164</v>
      </c>
      <c r="E8" s="117" t="s">
        <v>77</v>
      </c>
      <c r="F8" s="118">
        <v>44498</v>
      </c>
      <c r="G8" s="117">
        <v>2300</v>
      </c>
      <c r="H8" s="119">
        <v>0.0349</v>
      </c>
      <c r="I8" s="117">
        <v>15</v>
      </c>
      <c r="J8" s="117" t="s">
        <v>78</v>
      </c>
      <c r="K8" s="117" t="s">
        <v>79</v>
      </c>
    </row>
    <row r="9" spans="1:11" s="1" customFormat="1" ht="72" customHeight="1">
      <c r="A9" s="117">
        <v>4</v>
      </c>
      <c r="B9" s="117" t="s">
        <v>81</v>
      </c>
      <c r="C9" s="117" t="s">
        <v>30</v>
      </c>
      <c r="D9" s="117">
        <v>2171163</v>
      </c>
      <c r="E9" s="117" t="s">
        <v>77</v>
      </c>
      <c r="F9" s="118">
        <v>44498</v>
      </c>
      <c r="G9" s="117">
        <v>1600</v>
      </c>
      <c r="H9" s="119">
        <v>0.0316</v>
      </c>
      <c r="I9" s="117">
        <v>7</v>
      </c>
      <c r="J9" s="117" t="s">
        <v>82</v>
      </c>
      <c r="K9" s="117" t="s">
        <v>83</v>
      </c>
    </row>
  </sheetData>
  <sheetProtection/>
  <mergeCells count="10">
    <mergeCell ref="A2:K2"/>
    <mergeCell ref="A4:A5"/>
    <mergeCell ref="B4:B5"/>
    <mergeCell ref="C4:C5"/>
    <mergeCell ref="D4:D5"/>
    <mergeCell ref="G4:G5"/>
    <mergeCell ref="H4:H5"/>
    <mergeCell ref="I4:I5"/>
    <mergeCell ref="J4:J5"/>
    <mergeCell ref="K4:K5"/>
  </mergeCells>
  <printOptions/>
  <pageMargins left="0.9444444444444444" right="0.5902777777777778" top="1" bottom="1"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I10"/>
  <sheetViews>
    <sheetView zoomScaleSheetLayoutView="100" workbookViewId="0" topLeftCell="C4">
      <selection activeCell="C5" sqref="C5:I5"/>
    </sheetView>
  </sheetViews>
  <sheetFormatPr defaultColWidth="9.00390625" defaultRowHeight="14.25"/>
  <cols>
    <col min="1" max="2" width="8.125" style="94" hidden="1" customWidth="1"/>
    <col min="3" max="3" width="15.125" style="94" customWidth="1"/>
    <col min="4" max="4" width="17.125" style="94" customWidth="1"/>
    <col min="5" max="5" width="17.375" style="94" customWidth="1"/>
    <col min="6" max="6" width="17.125" style="94" customWidth="1"/>
    <col min="7" max="7" width="14.25390625" style="94" customWidth="1"/>
    <col min="8" max="8" width="17.375" style="94" customWidth="1"/>
    <col min="9" max="9" width="19.375" style="94" customWidth="1"/>
    <col min="10" max="10" width="8.75390625" style="94" customWidth="1"/>
    <col min="11" max="16384" width="9.00390625" style="94" customWidth="1"/>
  </cols>
  <sheetData>
    <row r="1" spans="1:4" ht="45" hidden="1">
      <c r="A1" s="96"/>
      <c r="B1" s="96" t="s">
        <v>84</v>
      </c>
      <c r="C1" s="96" t="s">
        <v>85</v>
      </c>
      <c r="D1" s="96" t="s">
        <v>86</v>
      </c>
    </row>
    <row r="2" spans="1:4" ht="22.5" hidden="1">
      <c r="A2" s="96">
        <v>0</v>
      </c>
      <c r="B2" s="96" t="s">
        <v>87</v>
      </c>
      <c r="C2" s="96" t="s">
        <v>88</v>
      </c>
      <c r="D2" s="96" t="s">
        <v>89</v>
      </c>
    </row>
    <row r="3" spans="1:9" ht="13.5" hidden="1">
      <c r="A3" s="96">
        <v>0</v>
      </c>
      <c r="B3" s="96" t="s">
        <v>90</v>
      </c>
      <c r="C3" s="96" t="s">
        <v>91</v>
      </c>
      <c r="D3" s="96"/>
      <c r="E3" s="96" t="s">
        <v>92</v>
      </c>
      <c r="F3" s="96" t="s">
        <v>93</v>
      </c>
      <c r="H3" s="96" t="s">
        <v>94</v>
      </c>
      <c r="I3" s="96" t="s">
        <v>95</v>
      </c>
    </row>
    <row r="4" spans="1:3" ht="19.5" customHeight="1">
      <c r="A4" s="96">
        <v>0</v>
      </c>
      <c r="B4" s="96"/>
      <c r="C4" s="98" t="s">
        <v>96</v>
      </c>
    </row>
    <row r="5" spans="1:9" ht="28.5" customHeight="1">
      <c r="A5" s="96">
        <v>0</v>
      </c>
      <c r="C5" s="107" t="s">
        <v>97</v>
      </c>
      <c r="D5" s="107"/>
      <c r="E5" s="107"/>
      <c r="F5" s="107"/>
      <c r="G5" s="107"/>
      <c r="H5" s="107"/>
      <c r="I5" s="107"/>
    </row>
    <row r="6" spans="1:9" ht="14.25" customHeight="1">
      <c r="A6" s="96">
        <v>0</v>
      </c>
      <c r="C6" s="96"/>
      <c r="D6" s="96"/>
      <c r="I6" s="104" t="s">
        <v>98</v>
      </c>
    </row>
    <row r="7" spans="1:9" ht="27.75" customHeight="1">
      <c r="A7" s="96">
        <v>0</v>
      </c>
      <c r="C7" s="100" t="s">
        <v>99</v>
      </c>
      <c r="D7" s="100" t="s">
        <v>100</v>
      </c>
      <c r="E7" s="100"/>
      <c r="F7" s="100"/>
      <c r="G7" s="100" t="s">
        <v>101</v>
      </c>
      <c r="H7" s="100"/>
      <c r="I7" s="100"/>
    </row>
    <row r="8" spans="1:9" ht="27.75" customHeight="1">
      <c r="A8" s="96">
        <v>0</v>
      </c>
      <c r="C8" s="100"/>
      <c r="D8" s="108"/>
      <c r="E8" s="100" t="s">
        <v>102</v>
      </c>
      <c r="F8" s="100" t="s">
        <v>103</v>
      </c>
      <c r="G8" s="108"/>
      <c r="H8" s="100" t="s">
        <v>102</v>
      </c>
      <c r="I8" s="100" t="s">
        <v>103</v>
      </c>
    </row>
    <row r="9" spans="1:9" ht="27.75" customHeight="1">
      <c r="A9" s="96">
        <v>0</v>
      </c>
      <c r="C9" s="100" t="s">
        <v>104</v>
      </c>
      <c r="D9" s="100" t="s">
        <v>105</v>
      </c>
      <c r="E9" s="100" t="s">
        <v>106</v>
      </c>
      <c r="F9" s="100" t="s">
        <v>107</v>
      </c>
      <c r="G9" s="100" t="s">
        <v>108</v>
      </c>
      <c r="H9" s="100" t="s">
        <v>109</v>
      </c>
      <c r="I9" s="100" t="s">
        <v>110</v>
      </c>
    </row>
    <row r="10" spans="1:9" ht="27.75" customHeight="1">
      <c r="A10" s="96" t="s">
        <v>111</v>
      </c>
      <c r="B10" s="109" t="s">
        <v>112</v>
      </c>
      <c r="C10" s="105" t="s">
        <v>113</v>
      </c>
      <c r="D10" s="102">
        <v>19.3153</v>
      </c>
      <c r="E10" s="102">
        <v>12.9995</v>
      </c>
      <c r="F10" s="102">
        <v>6.3158</v>
      </c>
      <c r="G10" s="102">
        <v>16.059846047</v>
      </c>
      <c r="H10" s="102">
        <v>10.663646047</v>
      </c>
      <c r="I10" s="102">
        <v>5.3962</v>
      </c>
    </row>
  </sheetData>
  <sheetProtection/>
  <mergeCells count="4">
    <mergeCell ref="C5:I5"/>
    <mergeCell ref="D7:F7"/>
    <mergeCell ref="G7:I7"/>
    <mergeCell ref="C7:C8"/>
  </mergeCells>
  <printOptions/>
  <pageMargins left="1.023611111111111" right="0.75" top="0.904861111111111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13"/>
  <sheetViews>
    <sheetView zoomScaleSheetLayoutView="100" workbookViewId="0" topLeftCell="B4">
      <selection activeCell="B5" sqref="B5:I5"/>
    </sheetView>
  </sheetViews>
  <sheetFormatPr defaultColWidth="9.00390625" defaultRowHeight="14.25"/>
  <cols>
    <col min="1" max="1" width="8.125" style="94" hidden="1" customWidth="1"/>
    <col min="2" max="2" width="31.00390625" style="94" customWidth="1"/>
    <col min="3" max="3" width="16.375" style="94" customWidth="1"/>
    <col min="4" max="4" width="14.125" style="94" customWidth="1"/>
    <col min="5" max="5" width="12.75390625" style="94" customWidth="1"/>
    <col min="6" max="6" width="20.625" style="94" customWidth="1"/>
    <col min="7" max="7" width="14.00390625" style="94" customWidth="1"/>
    <col min="8" max="8" width="9.25390625" style="94" customWidth="1"/>
    <col min="9" max="9" width="11.50390625" style="94" customWidth="1"/>
    <col min="10" max="10" width="8.75390625" style="94" customWidth="1"/>
    <col min="11" max="16384" width="9.00390625" style="94" customWidth="1"/>
  </cols>
  <sheetData>
    <row r="1" spans="1:3" ht="45" hidden="1">
      <c r="A1" s="96">
        <v>0</v>
      </c>
      <c r="B1" s="96" t="s">
        <v>114</v>
      </c>
      <c r="C1" s="96" t="s">
        <v>85</v>
      </c>
    </row>
    <row r="2" spans="1:6" ht="22.5" hidden="1">
      <c r="A2" s="96">
        <v>0</v>
      </c>
      <c r="B2" s="96" t="s">
        <v>87</v>
      </c>
      <c r="C2" s="96" t="s">
        <v>115</v>
      </c>
      <c r="D2" s="96" t="s">
        <v>116</v>
      </c>
      <c r="E2" s="96" t="s">
        <v>88</v>
      </c>
      <c r="F2" s="96" t="s">
        <v>89</v>
      </c>
    </row>
    <row r="3" spans="1:9" ht="13.5" hidden="1">
      <c r="A3" s="96">
        <v>0</v>
      </c>
      <c r="B3" s="96" t="s">
        <v>117</v>
      </c>
      <c r="C3" s="96" t="s">
        <v>118</v>
      </c>
      <c r="D3" s="96" t="s">
        <v>119</v>
      </c>
      <c r="E3" s="96" t="s">
        <v>120</v>
      </c>
      <c r="F3" s="96" t="s">
        <v>121</v>
      </c>
      <c r="G3" s="96" t="s">
        <v>122</v>
      </c>
      <c r="H3" s="96" t="s">
        <v>123</v>
      </c>
      <c r="I3" s="96" t="s">
        <v>124</v>
      </c>
    </row>
    <row r="4" spans="1:2" ht="18" customHeight="1">
      <c r="A4" s="96">
        <v>0</v>
      </c>
      <c r="B4" s="98" t="s">
        <v>125</v>
      </c>
    </row>
    <row r="5" spans="1:9" ht="28.5" customHeight="1">
      <c r="A5" s="96">
        <v>0</v>
      </c>
      <c r="B5" s="103" t="s">
        <v>126</v>
      </c>
      <c r="C5" s="103"/>
      <c r="D5" s="103"/>
      <c r="E5" s="103"/>
      <c r="F5" s="103"/>
      <c r="G5" s="103"/>
      <c r="H5" s="103"/>
      <c r="I5" s="103"/>
    </row>
    <row r="6" spans="2:9" ht="14.25" customHeight="1">
      <c r="B6" s="104" t="s">
        <v>98</v>
      </c>
      <c r="C6" s="104"/>
      <c r="D6" s="104"/>
      <c r="E6" s="104"/>
      <c r="F6" s="104"/>
      <c r="G6" s="104"/>
      <c r="H6" s="104"/>
      <c r="I6" s="104"/>
    </row>
    <row r="7" spans="1:9" ht="34.5" customHeight="1">
      <c r="A7" s="96">
        <v>0</v>
      </c>
      <c r="B7" s="100" t="s">
        <v>41</v>
      </c>
      <c r="C7" s="100" t="s">
        <v>127</v>
      </c>
      <c r="D7" s="100" t="s">
        <v>128</v>
      </c>
      <c r="E7" s="100" t="s">
        <v>129</v>
      </c>
      <c r="F7" s="100" t="s">
        <v>130</v>
      </c>
      <c r="G7" s="100" t="s">
        <v>131</v>
      </c>
      <c r="H7" s="100" t="s">
        <v>132</v>
      </c>
      <c r="I7" s="100" t="s">
        <v>133</v>
      </c>
    </row>
    <row r="8" spans="1:9" ht="34.5" customHeight="1">
      <c r="A8" s="96" t="s">
        <v>111</v>
      </c>
      <c r="B8" s="105" t="s">
        <v>134</v>
      </c>
      <c r="C8" s="105" t="s">
        <v>135</v>
      </c>
      <c r="D8" s="105" t="s">
        <v>136</v>
      </c>
      <c r="E8" s="105" t="s">
        <v>137</v>
      </c>
      <c r="F8" s="106" t="s">
        <v>138</v>
      </c>
      <c r="G8" s="105" t="s">
        <v>139</v>
      </c>
      <c r="H8" s="102">
        <v>0.51</v>
      </c>
      <c r="I8" s="105" t="s">
        <v>140</v>
      </c>
    </row>
    <row r="9" spans="1:9" ht="34.5" customHeight="1">
      <c r="A9" s="96"/>
      <c r="B9" s="105"/>
      <c r="C9" s="105"/>
      <c r="D9" s="105"/>
      <c r="E9" s="105"/>
      <c r="F9" s="106"/>
      <c r="G9" s="105"/>
      <c r="H9" s="102">
        <v>0.53</v>
      </c>
      <c r="I9" s="105" t="s">
        <v>141</v>
      </c>
    </row>
    <row r="10" spans="1:9" ht="34.5" customHeight="1">
      <c r="A10" s="96" t="s">
        <v>111</v>
      </c>
      <c r="B10" s="105" t="s">
        <v>142</v>
      </c>
      <c r="C10" s="105" t="s">
        <v>143</v>
      </c>
      <c r="D10" s="105" t="s">
        <v>144</v>
      </c>
      <c r="E10" s="105" t="s">
        <v>145</v>
      </c>
      <c r="F10" s="106" t="s">
        <v>146</v>
      </c>
      <c r="G10" s="105" t="s">
        <v>139</v>
      </c>
      <c r="H10" s="102">
        <v>0.53</v>
      </c>
      <c r="I10" s="105" t="s">
        <v>141</v>
      </c>
    </row>
    <row r="11" spans="1:9" ht="34.5" customHeight="1">
      <c r="A11" s="96" t="s">
        <v>111</v>
      </c>
      <c r="B11" s="105" t="s">
        <v>147</v>
      </c>
      <c r="C11" s="105" t="s">
        <v>148</v>
      </c>
      <c r="D11" s="105" t="s">
        <v>136</v>
      </c>
      <c r="E11" s="105" t="s">
        <v>137</v>
      </c>
      <c r="F11" s="106" t="s">
        <v>138</v>
      </c>
      <c r="G11" s="105" t="s">
        <v>139</v>
      </c>
      <c r="H11" s="102">
        <v>0.51</v>
      </c>
      <c r="I11" s="105" t="s">
        <v>140</v>
      </c>
    </row>
    <row r="12" spans="1:9" ht="34.5" customHeight="1">
      <c r="A12" s="96" t="s">
        <v>111</v>
      </c>
      <c r="B12" s="105" t="s">
        <v>149</v>
      </c>
      <c r="C12" s="105" t="s">
        <v>150</v>
      </c>
      <c r="D12" s="105" t="s">
        <v>151</v>
      </c>
      <c r="E12" s="105" t="s">
        <v>152</v>
      </c>
      <c r="F12" s="106" t="s">
        <v>153</v>
      </c>
      <c r="G12" s="105" t="s">
        <v>154</v>
      </c>
      <c r="H12" s="102">
        <v>0.5</v>
      </c>
      <c r="I12" s="105" t="s">
        <v>155</v>
      </c>
    </row>
    <row r="13" spans="1:9" ht="34.5" customHeight="1">
      <c r="A13" s="96" t="s">
        <v>111</v>
      </c>
      <c r="B13" s="105" t="s">
        <v>36</v>
      </c>
      <c r="C13" s="105" t="s">
        <v>156</v>
      </c>
      <c r="D13" s="105" t="s">
        <v>157</v>
      </c>
      <c r="E13" s="105" t="s">
        <v>158</v>
      </c>
      <c r="F13" s="106" t="s">
        <v>159</v>
      </c>
      <c r="G13" s="105" t="s">
        <v>139</v>
      </c>
      <c r="H13" s="102">
        <v>0.53</v>
      </c>
      <c r="I13" s="105" t="s">
        <v>141</v>
      </c>
    </row>
  </sheetData>
  <sheetProtection/>
  <mergeCells count="9">
    <mergeCell ref="B5:I5"/>
    <mergeCell ref="B6:I6"/>
    <mergeCell ref="A8:A9"/>
    <mergeCell ref="B8:B9"/>
    <mergeCell ref="C8:C9"/>
    <mergeCell ref="D8:D9"/>
    <mergeCell ref="E8:E9"/>
    <mergeCell ref="F8:F9"/>
    <mergeCell ref="G8:G9"/>
  </mergeCells>
  <printOptions/>
  <pageMargins left="1.0625" right="0.75" top="1" bottom="1"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E33"/>
  <sheetViews>
    <sheetView showZeros="0" zoomScaleSheetLayoutView="100" workbookViewId="0" topLeftCell="C4">
      <selection activeCell="C40" sqref="C40"/>
    </sheetView>
  </sheetViews>
  <sheetFormatPr defaultColWidth="9.00390625" defaultRowHeight="14.25"/>
  <cols>
    <col min="1" max="2" width="8.125" style="94" hidden="1" customWidth="1"/>
    <col min="3" max="3" width="39.00390625" style="94" customWidth="1"/>
    <col min="4" max="4" width="14.25390625" style="95" customWidth="1"/>
    <col min="5" max="5" width="26.75390625" style="95" customWidth="1"/>
    <col min="6" max="6" width="8.75390625" style="94" customWidth="1"/>
    <col min="7" max="16384" width="9.00390625" style="94" customWidth="1"/>
  </cols>
  <sheetData>
    <row r="1" spans="1:3" ht="33.75" hidden="1">
      <c r="A1" s="96">
        <v>0</v>
      </c>
      <c r="B1" s="96" t="s">
        <v>160</v>
      </c>
      <c r="C1" s="96" t="s">
        <v>85</v>
      </c>
    </row>
    <row r="2" spans="1:5" ht="22.5" hidden="1">
      <c r="A2" s="96">
        <v>0</v>
      </c>
      <c r="B2" s="96" t="s">
        <v>87</v>
      </c>
      <c r="C2" s="96" t="s">
        <v>115</v>
      </c>
      <c r="D2" s="97" t="s">
        <v>88</v>
      </c>
      <c r="E2" s="97" t="s">
        <v>116</v>
      </c>
    </row>
    <row r="3" spans="1:5" ht="13.5" hidden="1">
      <c r="A3" s="96">
        <v>0</v>
      </c>
      <c r="B3" s="96" t="s">
        <v>161</v>
      </c>
      <c r="C3" s="96" t="s">
        <v>117</v>
      </c>
      <c r="D3" s="97" t="s">
        <v>162</v>
      </c>
      <c r="E3" s="97" t="s">
        <v>163</v>
      </c>
    </row>
    <row r="4" spans="1:3" ht="19.5" customHeight="1">
      <c r="A4" s="96">
        <v>0</v>
      </c>
      <c r="C4" s="98" t="s">
        <v>164</v>
      </c>
    </row>
    <row r="5" spans="1:5" ht="51" customHeight="1">
      <c r="A5" s="96">
        <v>0</v>
      </c>
      <c r="C5" s="99" t="s">
        <v>165</v>
      </c>
      <c r="D5" s="99"/>
      <c r="E5" s="99"/>
    </row>
    <row r="6" spans="1:5" ht="14.25" customHeight="1">
      <c r="A6" s="96">
        <v>0</v>
      </c>
      <c r="E6" s="97" t="s">
        <v>98</v>
      </c>
    </row>
    <row r="7" spans="1:5" ht="19.5" customHeight="1">
      <c r="A7" s="96">
        <v>0</v>
      </c>
      <c r="C7" s="100" t="s">
        <v>166</v>
      </c>
      <c r="D7" s="100" t="s">
        <v>167</v>
      </c>
      <c r="E7" s="100" t="s">
        <v>168</v>
      </c>
    </row>
    <row r="8" spans="1:5" ht="21.75" customHeight="1">
      <c r="A8" s="96" t="s">
        <v>111</v>
      </c>
      <c r="B8" s="96" t="s">
        <v>169</v>
      </c>
      <c r="C8" s="101" t="s">
        <v>170</v>
      </c>
      <c r="D8" s="102">
        <v>14.6189920662</v>
      </c>
      <c r="E8" s="102">
        <v>14.6189920662</v>
      </c>
    </row>
    <row r="9" spans="1:5" ht="21.75" customHeight="1">
      <c r="A9" s="96" t="s">
        <v>111</v>
      </c>
      <c r="B9" s="96" t="s">
        <v>171</v>
      </c>
      <c r="C9" s="101" t="s">
        <v>172</v>
      </c>
      <c r="D9" s="102">
        <v>9.7227920662</v>
      </c>
      <c r="E9" s="102">
        <v>9.7227920662</v>
      </c>
    </row>
    <row r="10" spans="1:5" ht="21.75" customHeight="1">
      <c r="A10" s="96" t="s">
        <v>111</v>
      </c>
      <c r="B10" s="96" t="s">
        <v>173</v>
      </c>
      <c r="C10" s="101" t="s">
        <v>174</v>
      </c>
      <c r="D10" s="102">
        <v>4.8962</v>
      </c>
      <c r="E10" s="102">
        <v>4.8962</v>
      </c>
    </row>
    <row r="11" spans="1:5" ht="21.75" customHeight="1">
      <c r="A11" s="96" t="s">
        <v>111</v>
      </c>
      <c r="B11" s="96" t="s">
        <v>175</v>
      </c>
      <c r="C11" s="101" t="s">
        <v>176</v>
      </c>
      <c r="D11" s="102">
        <v>18.2753</v>
      </c>
      <c r="E11" s="102">
        <v>18.2753</v>
      </c>
    </row>
    <row r="12" spans="1:5" ht="21.75" customHeight="1">
      <c r="A12" s="96" t="s">
        <v>111</v>
      </c>
      <c r="B12" s="96" t="s">
        <v>177</v>
      </c>
      <c r="C12" s="101" t="s">
        <v>172</v>
      </c>
      <c r="D12" s="102">
        <v>12.4595</v>
      </c>
      <c r="E12" s="102">
        <v>12.4595</v>
      </c>
    </row>
    <row r="13" spans="1:5" ht="21.75" customHeight="1">
      <c r="A13" s="96" t="s">
        <v>111</v>
      </c>
      <c r="B13" s="96" t="s">
        <v>178</v>
      </c>
      <c r="C13" s="101" t="s">
        <v>174</v>
      </c>
      <c r="D13" s="102">
        <v>5.8158</v>
      </c>
      <c r="E13" s="102">
        <v>5.8158</v>
      </c>
    </row>
    <row r="14" spans="1:5" ht="21.75" customHeight="1">
      <c r="A14" s="96" t="s">
        <v>111</v>
      </c>
      <c r="B14" s="96" t="s">
        <v>179</v>
      </c>
      <c r="C14" s="101" t="s">
        <v>180</v>
      </c>
      <c r="D14" s="102">
        <v>2.14</v>
      </c>
      <c r="E14" s="102">
        <v>2.14</v>
      </c>
    </row>
    <row r="15" spans="1:5" ht="21.75" customHeight="1">
      <c r="A15" s="96" t="s">
        <v>111</v>
      </c>
      <c r="B15" s="96" t="s">
        <v>181</v>
      </c>
      <c r="C15" s="101" t="s">
        <v>182</v>
      </c>
      <c r="D15" s="102">
        <v>1.04</v>
      </c>
      <c r="E15" s="102">
        <v>1.04</v>
      </c>
    </row>
    <row r="16" spans="1:5" ht="21.75" customHeight="1">
      <c r="A16" s="96" t="s">
        <v>111</v>
      </c>
      <c r="B16" s="96" t="s">
        <v>183</v>
      </c>
      <c r="C16" s="101" t="s">
        <v>184</v>
      </c>
      <c r="D16" s="102">
        <v>0.6</v>
      </c>
      <c r="E16" s="102">
        <v>0.6</v>
      </c>
    </row>
    <row r="17" spans="1:5" ht="21.75" customHeight="1">
      <c r="A17" s="96" t="s">
        <v>111</v>
      </c>
      <c r="B17" s="96" t="s">
        <v>185</v>
      </c>
      <c r="C17" s="101" t="s">
        <v>186</v>
      </c>
      <c r="D17" s="102">
        <v>0.5</v>
      </c>
      <c r="E17" s="102">
        <v>0.5</v>
      </c>
    </row>
    <row r="18" spans="1:5" ht="21.75" customHeight="1">
      <c r="A18" s="96" t="s">
        <v>111</v>
      </c>
      <c r="B18" s="96" t="s">
        <v>187</v>
      </c>
      <c r="C18" s="101" t="s">
        <v>188</v>
      </c>
      <c r="D18" s="102">
        <v>0</v>
      </c>
      <c r="E18" s="102">
        <v>0</v>
      </c>
    </row>
    <row r="19" spans="1:5" ht="21.75" customHeight="1">
      <c r="A19" s="96" t="s">
        <v>111</v>
      </c>
      <c r="B19" s="96" t="s">
        <v>189</v>
      </c>
      <c r="C19" s="101" t="s">
        <v>190</v>
      </c>
      <c r="D19" s="102">
        <v>0</v>
      </c>
      <c r="E19" s="102">
        <v>0</v>
      </c>
    </row>
    <row r="20" spans="1:5" ht="21.75" customHeight="1">
      <c r="A20" s="96" t="s">
        <v>111</v>
      </c>
      <c r="B20" s="96" t="s">
        <v>191</v>
      </c>
      <c r="C20" s="101" t="s">
        <v>192</v>
      </c>
      <c r="D20" s="102">
        <v>0</v>
      </c>
      <c r="E20" s="102">
        <v>0</v>
      </c>
    </row>
    <row r="21" spans="1:5" ht="21.75" customHeight="1">
      <c r="A21" s="96" t="s">
        <v>111</v>
      </c>
      <c r="B21" s="96" t="s">
        <v>185</v>
      </c>
      <c r="C21" s="101" t="s">
        <v>193</v>
      </c>
      <c r="D21" s="102">
        <v>0</v>
      </c>
      <c r="E21" s="102">
        <v>0</v>
      </c>
    </row>
    <row r="22" spans="1:5" ht="21.75" customHeight="1">
      <c r="A22" s="96" t="s">
        <v>111</v>
      </c>
      <c r="B22" s="96" t="s">
        <v>194</v>
      </c>
      <c r="C22" s="101" t="s">
        <v>195</v>
      </c>
      <c r="D22" s="102">
        <v>0.6934151137</v>
      </c>
      <c r="E22" s="102">
        <v>0.6934151137</v>
      </c>
    </row>
    <row r="23" spans="1:5" ht="21.75" customHeight="1">
      <c r="A23" s="96" t="s">
        <v>111</v>
      </c>
      <c r="B23" s="96" t="s">
        <v>196</v>
      </c>
      <c r="C23" s="101" t="s">
        <v>197</v>
      </c>
      <c r="D23" s="102">
        <v>0.6934151137</v>
      </c>
      <c r="E23" s="102">
        <v>0.6934151137</v>
      </c>
    </row>
    <row r="24" spans="1:5" ht="21.75" customHeight="1">
      <c r="A24" s="96" t="s">
        <v>111</v>
      </c>
      <c r="B24" s="96" t="s">
        <v>198</v>
      </c>
      <c r="C24" s="101" t="s">
        <v>174</v>
      </c>
      <c r="D24" s="102">
        <v>0</v>
      </c>
      <c r="E24" s="102">
        <v>0</v>
      </c>
    </row>
    <row r="25" spans="1:5" ht="21.75" customHeight="1">
      <c r="A25" s="96" t="s">
        <v>111</v>
      </c>
      <c r="B25" s="96" t="s">
        <v>199</v>
      </c>
      <c r="C25" s="101" t="s">
        <v>200</v>
      </c>
      <c r="D25" s="102">
        <v>0.5193024897</v>
      </c>
      <c r="E25" s="102">
        <v>0.5193024897</v>
      </c>
    </row>
    <row r="26" spans="1:5" ht="21.75" customHeight="1">
      <c r="A26" s="96" t="s">
        <v>111</v>
      </c>
      <c r="B26" s="96" t="s">
        <v>201</v>
      </c>
      <c r="C26" s="101" t="s">
        <v>197</v>
      </c>
      <c r="D26" s="102">
        <v>0.3610035497</v>
      </c>
      <c r="E26" s="102">
        <v>0.3610035497</v>
      </c>
    </row>
    <row r="27" spans="1:5" ht="21.75" customHeight="1">
      <c r="A27" s="96" t="s">
        <v>111</v>
      </c>
      <c r="B27" s="96" t="s">
        <v>202</v>
      </c>
      <c r="C27" s="101" t="s">
        <v>174</v>
      </c>
      <c r="D27" s="102">
        <v>0.15829894</v>
      </c>
      <c r="E27" s="102">
        <v>0.15829894</v>
      </c>
    </row>
    <row r="28" spans="1:5" ht="21.75" customHeight="1">
      <c r="A28" s="96" t="s">
        <v>111</v>
      </c>
      <c r="B28" s="96" t="s">
        <v>203</v>
      </c>
      <c r="C28" s="101" t="s">
        <v>204</v>
      </c>
      <c r="D28" s="102">
        <v>16.059846047</v>
      </c>
      <c r="E28" s="102">
        <v>16.059846047</v>
      </c>
    </row>
    <row r="29" spans="1:5" ht="21.75" customHeight="1">
      <c r="A29" s="96" t="s">
        <v>111</v>
      </c>
      <c r="B29" s="96" t="s">
        <v>205</v>
      </c>
      <c r="C29" s="101" t="s">
        <v>172</v>
      </c>
      <c r="D29" s="102">
        <v>10.663646047</v>
      </c>
      <c r="E29" s="102">
        <v>10.663646047</v>
      </c>
    </row>
    <row r="30" spans="1:5" ht="21.75" customHeight="1">
      <c r="A30" s="96" t="s">
        <v>111</v>
      </c>
      <c r="B30" s="96" t="s">
        <v>206</v>
      </c>
      <c r="C30" s="101" t="s">
        <v>174</v>
      </c>
      <c r="D30" s="102">
        <v>5.3962</v>
      </c>
      <c r="E30" s="102">
        <v>5.3962</v>
      </c>
    </row>
    <row r="31" spans="1:5" ht="21.75" customHeight="1">
      <c r="A31" s="96" t="s">
        <v>111</v>
      </c>
      <c r="B31" s="96" t="s">
        <v>207</v>
      </c>
      <c r="C31" s="101" t="s">
        <v>208</v>
      </c>
      <c r="D31" s="102">
        <v>19.3153</v>
      </c>
      <c r="E31" s="102">
        <v>19.3153</v>
      </c>
    </row>
    <row r="32" spans="1:5" ht="21.75" customHeight="1">
      <c r="A32" s="96" t="s">
        <v>111</v>
      </c>
      <c r="B32" s="96" t="s">
        <v>209</v>
      </c>
      <c r="C32" s="101" t="s">
        <v>172</v>
      </c>
      <c r="D32" s="102">
        <v>12.9995</v>
      </c>
      <c r="E32" s="102">
        <v>12.9995</v>
      </c>
    </row>
    <row r="33" spans="1:5" ht="21.75" customHeight="1">
      <c r="A33" s="96" t="s">
        <v>111</v>
      </c>
      <c r="B33" s="96" t="s">
        <v>210</v>
      </c>
      <c r="C33" s="101" t="s">
        <v>174</v>
      </c>
      <c r="D33" s="102">
        <v>6.3158</v>
      </c>
      <c r="E33" s="102">
        <v>6.3158</v>
      </c>
    </row>
  </sheetData>
  <sheetProtection/>
  <mergeCells count="1">
    <mergeCell ref="C5:E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808"/>
  <sheetViews>
    <sheetView view="pageBreakPreview" zoomScale="115" zoomScaleSheetLayoutView="115" workbookViewId="0" topLeftCell="B1">
      <pane xSplit="2" ySplit="6" topLeftCell="D580" activePane="bottomRight" state="frozen"/>
      <selection pane="bottomRight" activeCell="D588" sqref="D588"/>
    </sheetView>
  </sheetViews>
  <sheetFormatPr defaultColWidth="9.00390625" defaultRowHeight="14.25"/>
  <cols>
    <col min="1" max="1" width="46.75390625" style="21" hidden="1" customWidth="1"/>
    <col min="2" max="2" width="9.625" style="23" customWidth="1"/>
    <col min="3" max="3" width="33.25390625" style="23" customWidth="1"/>
    <col min="4" max="4" width="35.125" style="21" customWidth="1"/>
    <col min="5" max="5" width="13.25390625" style="21" customWidth="1"/>
    <col min="6" max="6" width="12.625" style="21" customWidth="1"/>
    <col min="7" max="7" width="16.375" style="23" customWidth="1"/>
    <col min="8" max="16384" width="9.00390625" style="21" customWidth="1"/>
  </cols>
  <sheetData>
    <row r="1" spans="1:7" ht="20.25">
      <c r="A1" s="25" t="s">
        <v>211</v>
      </c>
      <c r="B1" s="26"/>
      <c r="C1" s="26"/>
      <c r="D1" s="25"/>
      <c r="E1" s="27"/>
      <c r="F1" s="27"/>
      <c r="G1" s="29"/>
    </row>
    <row r="2" spans="1:7" ht="27">
      <c r="A2" s="30" t="s">
        <v>212</v>
      </c>
      <c r="B2" s="30"/>
      <c r="C2" s="30"/>
      <c r="D2" s="30"/>
      <c r="E2" s="31"/>
      <c r="F2" s="31"/>
      <c r="G2" s="30"/>
    </row>
    <row r="3" spans="1:7" ht="14.25">
      <c r="A3" s="33"/>
      <c r="B3" s="33"/>
      <c r="C3" s="33"/>
      <c r="D3" s="33"/>
      <c r="E3" s="34"/>
      <c r="F3" s="80"/>
      <c r="G3" s="36" t="s">
        <v>2</v>
      </c>
    </row>
    <row r="4" spans="1:7" ht="14.25">
      <c r="A4" s="37" t="s">
        <v>42</v>
      </c>
      <c r="B4" s="37" t="s">
        <v>63</v>
      </c>
      <c r="C4" s="37" t="s">
        <v>42</v>
      </c>
      <c r="D4" s="37" t="s">
        <v>213</v>
      </c>
      <c r="E4" s="38" t="s">
        <v>214</v>
      </c>
      <c r="F4" s="38" t="s">
        <v>215</v>
      </c>
      <c r="G4" s="37" t="s">
        <v>216</v>
      </c>
    </row>
    <row r="5" spans="1:7" ht="14.25">
      <c r="A5" s="37"/>
      <c r="B5" s="37"/>
      <c r="C5" s="37"/>
      <c r="D5" s="37"/>
      <c r="E5" s="38"/>
      <c r="F5" s="38"/>
      <c r="G5" s="37"/>
    </row>
    <row r="6" spans="1:7" ht="14.25">
      <c r="A6" s="40" t="s">
        <v>19</v>
      </c>
      <c r="B6" s="40"/>
      <c r="C6" s="40" t="s">
        <v>19</v>
      </c>
      <c r="D6" s="40"/>
      <c r="E6" s="47">
        <f>SUM(E7:E808)</f>
        <v>175976.31556499985</v>
      </c>
      <c r="F6" s="47">
        <f>SUM(F7:F808)</f>
        <v>39707.19588700003</v>
      </c>
      <c r="G6" s="40"/>
    </row>
    <row r="7" spans="1:7" ht="14.25">
      <c r="A7" s="54"/>
      <c r="B7" s="40"/>
      <c r="C7" s="40"/>
      <c r="D7" s="40" t="s">
        <v>217</v>
      </c>
      <c r="E7" s="47">
        <v>87145.37689099988</v>
      </c>
      <c r="F7" s="47">
        <v>6353.455702000009</v>
      </c>
      <c r="G7" s="40"/>
    </row>
    <row r="8" spans="1:7" ht="14.25">
      <c r="A8" s="54"/>
      <c r="B8" s="40"/>
      <c r="C8" s="40"/>
      <c r="D8" s="40" t="s">
        <v>218</v>
      </c>
      <c r="E8" s="47">
        <v>7262.686219999998</v>
      </c>
      <c r="F8" s="47">
        <v>3680.4059400000006</v>
      </c>
      <c r="G8" s="40"/>
    </row>
    <row r="9" spans="1:7" s="77" customFormat="1" ht="14.25">
      <c r="A9" s="81">
        <v>1</v>
      </c>
      <c r="B9" s="40">
        <v>1</v>
      </c>
      <c r="C9" s="82" t="s">
        <v>219</v>
      </c>
      <c r="D9" s="82" t="s">
        <v>220</v>
      </c>
      <c r="E9" s="83">
        <v>19.5</v>
      </c>
      <c r="F9" s="83">
        <v>3.452180999999999</v>
      </c>
      <c r="G9" s="82" t="s">
        <v>221</v>
      </c>
    </row>
    <row r="10" spans="1:7" s="77" customFormat="1" ht="14.25">
      <c r="A10" s="81"/>
      <c r="B10" s="40"/>
      <c r="C10" s="82"/>
      <c r="D10" s="82" t="s">
        <v>222</v>
      </c>
      <c r="E10" s="83">
        <v>40</v>
      </c>
      <c r="F10" s="83">
        <v>5.68685</v>
      </c>
      <c r="G10" s="82" t="s">
        <v>223</v>
      </c>
    </row>
    <row r="11" spans="1:7" s="77" customFormat="1" ht="14.25">
      <c r="A11" s="81"/>
      <c r="B11" s="40"/>
      <c r="C11" s="82"/>
      <c r="D11" s="82" t="s">
        <v>224</v>
      </c>
      <c r="E11" s="83">
        <v>13.5</v>
      </c>
      <c r="F11" s="83">
        <v>8.38</v>
      </c>
      <c r="G11" s="82" t="s">
        <v>225</v>
      </c>
    </row>
    <row r="12" spans="1:7" s="77" customFormat="1" ht="14.25">
      <c r="A12" s="81"/>
      <c r="B12" s="40"/>
      <c r="C12" s="82"/>
      <c r="D12" s="82" t="s">
        <v>226</v>
      </c>
      <c r="E12" s="83">
        <v>6</v>
      </c>
      <c r="F12" s="83">
        <v>1.57198</v>
      </c>
      <c r="G12" s="82" t="s">
        <v>225</v>
      </c>
    </row>
    <row r="13" spans="1:7" s="77" customFormat="1" ht="14.25">
      <c r="A13" s="81"/>
      <c r="B13" s="40"/>
      <c r="C13" s="82"/>
      <c r="D13" s="82" t="s">
        <v>227</v>
      </c>
      <c r="E13" s="83">
        <v>42</v>
      </c>
      <c r="F13" s="83">
        <v>19.082988</v>
      </c>
      <c r="G13" s="82" t="s">
        <v>223</v>
      </c>
    </row>
    <row r="14" spans="1:7" s="77" customFormat="1" ht="14.25">
      <c r="A14" s="81"/>
      <c r="B14" s="40"/>
      <c r="C14" s="82"/>
      <c r="D14" s="82" t="s">
        <v>228</v>
      </c>
      <c r="E14" s="83">
        <v>10.5</v>
      </c>
      <c r="F14" s="83">
        <v>0.6245999999999992</v>
      </c>
      <c r="G14" s="82" t="s">
        <v>225</v>
      </c>
    </row>
    <row r="15" spans="1:7" s="77" customFormat="1" ht="14.25">
      <c r="A15" s="81"/>
      <c r="B15" s="40"/>
      <c r="C15" s="82"/>
      <c r="D15" s="82" t="s">
        <v>229</v>
      </c>
      <c r="E15" s="83">
        <v>51.3</v>
      </c>
      <c r="F15" s="83">
        <v>0.04667999999999495</v>
      </c>
      <c r="G15" s="82" t="s">
        <v>223</v>
      </c>
    </row>
    <row r="16" spans="1:7" s="77" customFormat="1" ht="14.25">
      <c r="A16" s="81"/>
      <c r="B16" s="40"/>
      <c r="C16" s="82"/>
      <c r="D16" s="82" t="s">
        <v>230</v>
      </c>
      <c r="E16" s="83">
        <v>1</v>
      </c>
      <c r="F16" s="84">
        <v>0.0030000000000000027</v>
      </c>
      <c r="G16" s="82" t="s">
        <v>225</v>
      </c>
    </row>
    <row r="17" spans="1:7" s="77" customFormat="1" ht="14.25">
      <c r="A17" s="81"/>
      <c r="B17" s="40">
        <v>2</v>
      </c>
      <c r="C17" s="82" t="s">
        <v>231</v>
      </c>
      <c r="D17" s="82" t="s">
        <v>232</v>
      </c>
      <c r="E17" s="83">
        <v>5</v>
      </c>
      <c r="F17" s="83">
        <v>1.1867999999999999</v>
      </c>
      <c r="G17" s="82" t="s">
        <v>233</v>
      </c>
    </row>
    <row r="18" spans="1:7" s="77" customFormat="1" ht="14.25">
      <c r="A18" s="81"/>
      <c r="B18" s="40"/>
      <c r="C18" s="82"/>
      <c r="D18" s="82" t="s">
        <v>234</v>
      </c>
      <c r="E18" s="83">
        <v>2.8</v>
      </c>
      <c r="F18" s="83">
        <v>1.5869999999999997</v>
      </c>
      <c r="G18" s="82" t="s">
        <v>235</v>
      </c>
    </row>
    <row r="19" spans="1:7" s="77" customFormat="1" ht="14.25">
      <c r="A19" s="81"/>
      <c r="B19" s="40"/>
      <c r="C19" s="82"/>
      <c r="D19" s="82" t="s">
        <v>236</v>
      </c>
      <c r="E19" s="83">
        <v>25.5</v>
      </c>
      <c r="F19" s="83">
        <v>0.033951999999999316</v>
      </c>
      <c r="G19" s="82" t="s">
        <v>237</v>
      </c>
    </row>
    <row r="20" spans="1:7" s="77" customFormat="1" ht="14.25">
      <c r="A20" s="81"/>
      <c r="B20" s="40"/>
      <c r="C20" s="82"/>
      <c r="D20" s="82" t="s">
        <v>238</v>
      </c>
      <c r="E20" s="83">
        <v>4</v>
      </c>
      <c r="F20" s="83">
        <v>0.13779999999999992</v>
      </c>
      <c r="G20" s="82" t="s">
        <v>237</v>
      </c>
    </row>
    <row r="21" spans="1:7" s="77" customFormat="1" ht="14.25">
      <c r="A21" s="81"/>
      <c r="B21" s="40"/>
      <c r="C21" s="82"/>
      <c r="D21" s="82" t="s">
        <v>239</v>
      </c>
      <c r="E21" s="83">
        <v>2.8</v>
      </c>
      <c r="F21" s="83">
        <v>1.5023449999999998</v>
      </c>
      <c r="G21" s="82" t="s">
        <v>240</v>
      </c>
    </row>
    <row r="22" spans="1:7" s="77" customFormat="1" ht="14.25">
      <c r="A22" s="81"/>
      <c r="B22" s="40"/>
      <c r="C22" s="82"/>
      <c r="D22" s="82" t="s">
        <v>241</v>
      </c>
      <c r="E22" s="83">
        <v>20</v>
      </c>
      <c r="F22" s="83">
        <v>0.10200000000000031</v>
      </c>
      <c r="G22" s="82" t="s">
        <v>233</v>
      </c>
    </row>
    <row r="23" spans="1:7" s="77" customFormat="1" ht="14.25">
      <c r="A23" s="81"/>
      <c r="B23" s="40"/>
      <c r="C23" s="82"/>
      <c r="D23" s="82" t="s">
        <v>242</v>
      </c>
      <c r="E23" s="83">
        <v>2</v>
      </c>
      <c r="F23" s="83">
        <v>0.1060000000000001</v>
      </c>
      <c r="G23" s="82" t="s">
        <v>233</v>
      </c>
    </row>
    <row r="24" spans="1:7" s="77" customFormat="1" ht="14.25">
      <c r="A24" s="81"/>
      <c r="B24" s="40"/>
      <c r="C24" s="82"/>
      <c r="D24" s="82" t="s">
        <v>243</v>
      </c>
      <c r="E24" s="83">
        <v>50</v>
      </c>
      <c r="F24" s="83">
        <v>0.6467400000000012</v>
      </c>
      <c r="G24" s="82" t="s">
        <v>237</v>
      </c>
    </row>
    <row r="25" spans="1:7" s="77" customFormat="1" ht="14.25">
      <c r="A25" s="81"/>
      <c r="B25" s="40"/>
      <c r="C25" s="82"/>
      <c r="D25" s="82" t="s">
        <v>244</v>
      </c>
      <c r="E25" s="83">
        <v>9</v>
      </c>
      <c r="F25" s="83">
        <v>0.7168699999999997</v>
      </c>
      <c r="G25" s="82" t="s">
        <v>233</v>
      </c>
    </row>
    <row r="26" spans="1:7" s="77" customFormat="1" ht="14.25">
      <c r="A26" s="81"/>
      <c r="B26" s="85">
        <v>3</v>
      </c>
      <c r="C26" s="86" t="s">
        <v>245</v>
      </c>
      <c r="D26" s="82" t="s">
        <v>246</v>
      </c>
      <c r="E26" s="83">
        <v>107.2506</v>
      </c>
      <c r="F26" s="83">
        <v>20.695738000000006</v>
      </c>
      <c r="G26" s="82" t="s">
        <v>247</v>
      </c>
    </row>
    <row r="27" spans="1:7" s="77" customFormat="1" ht="28.5">
      <c r="A27" s="81"/>
      <c r="B27" s="85"/>
      <c r="C27" s="86"/>
      <c r="D27" s="87" t="s">
        <v>248</v>
      </c>
      <c r="E27" s="83">
        <v>6.8</v>
      </c>
      <c r="F27" s="83">
        <v>6.2965</v>
      </c>
      <c r="G27" s="82" t="s">
        <v>247</v>
      </c>
    </row>
    <row r="28" spans="1:7" s="77" customFormat="1" ht="14.25">
      <c r="A28" s="81"/>
      <c r="B28" s="85"/>
      <c r="C28" s="86"/>
      <c r="D28" s="82" t="s">
        <v>249</v>
      </c>
      <c r="E28" s="83">
        <v>30</v>
      </c>
      <c r="F28" s="83">
        <v>0.33167100000000005</v>
      </c>
      <c r="G28" s="82" t="s">
        <v>250</v>
      </c>
    </row>
    <row r="29" spans="1:7" s="77" customFormat="1" ht="14.25">
      <c r="A29" s="81"/>
      <c r="B29" s="85"/>
      <c r="C29" s="86"/>
      <c r="D29" s="82" t="s">
        <v>251</v>
      </c>
      <c r="E29" s="83">
        <v>67.52</v>
      </c>
      <c r="F29" s="83">
        <v>17.448534999999993</v>
      </c>
      <c r="G29" s="82" t="s">
        <v>250</v>
      </c>
    </row>
    <row r="30" spans="1:7" s="77" customFormat="1" ht="14.25">
      <c r="A30" s="81"/>
      <c r="B30" s="85"/>
      <c r="C30" s="86"/>
      <c r="D30" s="82" t="s">
        <v>252</v>
      </c>
      <c r="E30" s="83">
        <v>30</v>
      </c>
      <c r="F30" s="83">
        <v>0.31200000000000117</v>
      </c>
      <c r="G30" s="82" t="s">
        <v>247</v>
      </c>
    </row>
    <row r="31" spans="1:7" s="77" customFormat="1" ht="14.25">
      <c r="A31" s="81"/>
      <c r="B31" s="85"/>
      <c r="C31" s="86"/>
      <c r="D31" s="82" t="s">
        <v>253</v>
      </c>
      <c r="E31" s="83">
        <v>11.76</v>
      </c>
      <c r="F31" s="83">
        <v>1.2599999999999998</v>
      </c>
      <c r="G31" s="82" t="s">
        <v>250</v>
      </c>
    </row>
    <row r="32" spans="1:7" s="77" customFormat="1" ht="14.25">
      <c r="A32" s="81"/>
      <c r="B32" s="85"/>
      <c r="C32" s="86"/>
      <c r="D32" s="82" t="s">
        <v>254</v>
      </c>
      <c r="E32" s="83">
        <v>5</v>
      </c>
      <c r="F32" s="83">
        <v>0.2415799999999999</v>
      </c>
      <c r="G32" s="82" t="s">
        <v>250</v>
      </c>
    </row>
    <row r="33" spans="1:7" s="77" customFormat="1" ht="14.25">
      <c r="A33" s="81"/>
      <c r="B33" s="40">
        <v>3</v>
      </c>
      <c r="C33" s="82" t="s">
        <v>245</v>
      </c>
      <c r="D33" s="82" t="s">
        <v>255</v>
      </c>
      <c r="E33" s="83">
        <v>23.75</v>
      </c>
      <c r="F33" s="83">
        <v>4.9130980000000015</v>
      </c>
      <c r="G33" s="82" t="s">
        <v>256</v>
      </c>
    </row>
    <row r="34" spans="1:7" s="77" customFormat="1" ht="14.25">
      <c r="A34" s="81"/>
      <c r="B34" s="40">
        <v>4</v>
      </c>
      <c r="C34" s="82" t="s">
        <v>257</v>
      </c>
      <c r="D34" s="82" t="s">
        <v>258</v>
      </c>
      <c r="E34" s="83">
        <v>399.84</v>
      </c>
      <c r="F34" s="83">
        <v>7.635689999999954</v>
      </c>
      <c r="G34" s="82" t="s">
        <v>259</v>
      </c>
    </row>
    <row r="35" spans="1:7" s="77" customFormat="1" ht="14.25">
      <c r="A35" s="81"/>
      <c r="B35" s="40"/>
      <c r="C35" s="82"/>
      <c r="D35" s="82" t="s">
        <v>260</v>
      </c>
      <c r="E35" s="83">
        <v>30</v>
      </c>
      <c r="F35" s="83">
        <v>0.42820000000000036</v>
      </c>
      <c r="G35" s="82" t="s">
        <v>261</v>
      </c>
    </row>
    <row r="36" spans="1:7" s="77" customFormat="1" ht="14.25">
      <c r="A36" s="81"/>
      <c r="B36" s="40"/>
      <c r="C36" s="82"/>
      <c r="D36" s="82" t="s">
        <v>262</v>
      </c>
      <c r="E36" s="83">
        <v>51.54</v>
      </c>
      <c r="F36" s="84">
        <v>0.0005749999999977717</v>
      </c>
      <c r="G36" s="82" t="s">
        <v>259</v>
      </c>
    </row>
    <row r="37" spans="1:7" s="77" customFormat="1" ht="14.25">
      <c r="A37" s="81"/>
      <c r="B37" s="40"/>
      <c r="C37" s="82"/>
      <c r="D37" s="82" t="s">
        <v>263</v>
      </c>
      <c r="E37" s="83">
        <v>35</v>
      </c>
      <c r="F37" s="83">
        <v>26.1511</v>
      </c>
      <c r="G37" s="82" t="s">
        <v>261</v>
      </c>
    </row>
    <row r="38" spans="1:7" s="77" customFormat="1" ht="14.25">
      <c r="A38" s="81"/>
      <c r="B38" s="40"/>
      <c r="C38" s="82"/>
      <c r="D38" s="82" t="s">
        <v>264</v>
      </c>
      <c r="E38" s="83">
        <v>45</v>
      </c>
      <c r="F38" s="83">
        <v>0.02211199999999991</v>
      </c>
      <c r="G38" s="82" t="s">
        <v>265</v>
      </c>
    </row>
    <row r="39" spans="1:7" s="77" customFormat="1" ht="14.25">
      <c r="A39" s="81"/>
      <c r="B39" s="40"/>
      <c r="C39" s="82"/>
      <c r="D39" s="82" t="s">
        <v>266</v>
      </c>
      <c r="E39" s="83">
        <v>261.45</v>
      </c>
      <c r="F39" s="83">
        <v>136.224404</v>
      </c>
      <c r="G39" s="82" t="s">
        <v>261</v>
      </c>
    </row>
    <row r="40" spans="1:7" s="77" customFormat="1" ht="14.25">
      <c r="A40" s="81"/>
      <c r="B40" s="40"/>
      <c r="C40" s="82"/>
      <c r="D40" s="82" t="s">
        <v>267</v>
      </c>
      <c r="E40" s="83">
        <v>116.7</v>
      </c>
      <c r="F40" s="83">
        <v>3.304812000000002</v>
      </c>
      <c r="G40" s="82" t="s">
        <v>268</v>
      </c>
    </row>
    <row r="41" spans="1:7" s="77" customFormat="1" ht="14.25">
      <c r="A41" s="81"/>
      <c r="B41" s="40"/>
      <c r="C41" s="82"/>
      <c r="D41" s="82" t="s">
        <v>269</v>
      </c>
      <c r="E41" s="83">
        <v>14</v>
      </c>
      <c r="F41" s="83">
        <v>14</v>
      </c>
      <c r="G41" s="82" t="s">
        <v>259</v>
      </c>
    </row>
    <row r="42" spans="1:7" s="77" customFormat="1" ht="14.25">
      <c r="A42" s="81"/>
      <c r="B42" s="85">
        <v>5</v>
      </c>
      <c r="C42" s="86" t="s">
        <v>270</v>
      </c>
      <c r="D42" s="82" t="s">
        <v>271</v>
      </c>
      <c r="E42" s="83">
        <v>78.3</v>
      </c>
      <c r="F42" s="83">
        <v>7.031899999999993</v>
      </c>
      <c r="G42" s="82" t="s">
        <v>272</v>
      </c>
    </row>
    <row r="43" spans="1:7" s="77" customFormat="1" ht="14.25">
      <c r="A43" s="81"/>
      <c r="B43" s="85"/>
      <c r="C43" s="86"/>
      <c r="D43" s="82" t="s">
        <v>273</v>
      </c>
      <c r="E43" s="83">
        <v>291.46</v>
      </c>
      <c r="F43" s="83">
        <v>4.949479999999994</v>
      </c>
      <c r="G43" s="82" t="s">
        <v>274</v>
      </c>
    </row>
    <row r="44" spans="1:7" s="77" customFormat="1" ht="14.25">
      <c r="A44" s="81"/>
      <c r="B44" s="85"/>
      <c r="C44" s="86"/>
      <c r="D44" s="82" t="s">
        <v>275</v>
      </c>
      <c r="E44" s="83">
        <v>0.6</v>
      </c>
      <c r="F44" s="83">
        <v>0.09545999999999999</v>
      </c>
      <c r="G44" s="82" t="s">
        <v>276</v>
      </c>
    </row>
    <row r="45" spans="1:7" s="77" customFormat="1" ht="14.25">
      <c r="A45" s="81"/>
      <c r="B45" s="85"/>
      <c r="C45" s="86"/>
      <c r="D45" s="82" t="s">
        <v>277</v>
      </c>
      <c r="E45" s="83">
        <v>10</v>
      </c>
      <c r="F45" s="84">
        <v>0.002000000000000668</v>
      </c>
      <c r="G45" s="82" t="s">
        <v>274</v>
      </c>
    </row>
    <row r="46" spans="1:7" s="77" customFormat="1" ht="14.25">
      <c r="A46" s="81"/>
      <c r="B46" s="85"/>
      <c r="C46" s="86"/>
      <c r="D46" s="82" t="s">
        <v>278</v>
      </c>
      <c r="E46" s="83">
        <v>3.5</v>
      </c>
      <c r="F46" s="83">
        <v>1.0699999999999998</v>
      </c>
      <c r="G46" s="82" t="s">
        <v>274</v>
      </c>
    </row>
    <row r="47" spans="1:7" s="77" customFormat="1" ht="14.25">
      <c r="A47" s="81"/>
      <c r="B47" s="85"/>
      <c r="C47" s="86"/>
      <c r="D47" s="82" t="s">
        <v>279</v>
      </c>
      <c r="E47" s="83">
        <v>4.2</v>
      </c>
      <c r="F47" s="83">
        <v>0.3268</v>
      </c>
      <c r="G47" s="82" t="s">
        <v>274</v>
      </c>
    </row>
    <row r="48" spans="1:7" s="77" customFormat="1" ht="14.25">
      <c r="A48" s="81"/>
      <c r="B48" s="85"/>
      <c r="C48" s="86"/>
      <c r="D48" s="82" t="s">
        <v>280</v>
      </c>
      <c r="E48" s="83">
        <v>10.5</v>
      </c>
      <c r="F48" s="83">
        <v>0.6500000000000004</v>
      </c>
      <c r="G48" s="82" t="s">
        <v>274</v>
      </c>
    </row>
    <row r="49" spans="1:7" s="77" customFormat="1" ht="14.25">
      <c r="A49" s="81"/>
      <c r="B49" s="85"/>
      <c r="C49" s="86"/>
      <c r="D49" s="82" t="s">
        <v>281</v>
      </c>
      <c r="E49" s="83">
        <v>20</v>
      </c>
      <c r="F49" s="83">
        <v>0.11499999999999844</v>
      </c>
      <c r="G49" s="82" t="s">
        <v>272</v>
      </c>
    </row>
    <row r="50" spans="1:7" s="77" customFormat="1" ht="14.25">
      <c r="A50" s="81"/>
      <c r="B50" s="85"/>
      <c r="C50" s="86"/>
      <c r="D50" s="82" t="s">
        <v>282</v>
      </c>
      <c r="E50" s="83">
        <v>15</v>
      </c>
      <c r="F50" s="83">
        <v>0.015499999999999403</v>
      </c>
      <c r="G50" s="82" t="s">
        <v>274</v>
      </c>
    </row>
    <row r="51" spans="1:7" s="77" customFormat="1" ht="14.25">
      <c r="A51" s="81"/>
      <c r="B51" s="85"/>
      <c r="C51" s="86"/>
      <c r="D51" s="82" t="s">
        <v>283</v>
      </c>
      <c r="E51" s="83">
        <v>10.5</v>
      </c>
      <c r="F51" s="83">
        <v>1.3490000000000002</v>
      </c>
      <c r="G51" s="82" t="s">
        <v>274</v>
      </c>
    </row>
    <row r="52" spans="1:7" s="77" customFormat="1" ht="14.25">
      <c r="A52" s="81"/>
      <c r="B52" s="85"/>
      <c r="C52" s="86"/>
      <c r="D52" s="82" t="s">
        <v>284</v>
      </c>
      <c r="E52" s="83">
        <v>20</v>
      </c>
      <c r="F52" s="84">
        <v>8.599999999958641E-05</v>
      </c>
      <c r="G52" s="82" t="s">
        <v>274</v>
      </c>
    </row>
    <row r="53" spans="1:7" s="77" customFormat="1" ht="14.25">
      <c r="A53" s="81"/>
      <c r="B53" s="85"/>
      <c r="C53" s="86"/>
      <c r="D53" s="82" t="s">
        <v>285</v>
      </c>
      <c r="E53" s="83">
        <v>18</v>
      </c>
      <c r="F53" s="83">
        <v>0.045999999999999375</v>
      </c>
      <c r="G53" s="82" t="s">
        <v>274</v>
      </c>
    </row>
    <row r="54" spans="1:7" s="77" customFormat="1" ht="14.25">
      <c r="A54" s="81"/>
      <c r="B54" s="85"/>
      <c r="C54" s="86"/>
      <c r="D54" s="82" t="s">
        <v>286</v>
      </c>
      <c r="E54" s="83">
        <v>18.7</v>
      </c>
      <c r="F54" s="83">
        <v>2.5354200000000002</v>
      </c>
      <c r="G54" s="82" t="s">
        <v>274</v>
      </c>
    </row>
    <row r="55" spans="1:7" s="77" customFormat="1" ht="14.25">
      <c r="A55" s="81"/>
      <c r="B55" s="85"/>
      <c r="C55" s="86"/>
      <c r="D55" s="82" t="s">
        <v>287</v>
      </c>
      <c r="E55" s="83">
        <v>12</v>
      </c>
      <c r="F55" s="83">
        <v>0.05450000000000088</v>
      </c>
      <c r="G55" s="82" t="s">
        <v>274</v>
      </c>
    </row>
    <row r="56" spans="1:7" s="77" customFormat="1" ht="14.25">
      <c r="A56" s="81"/>
      <c r="B56" s="85"/>
      <c r="C56" s="86"/>
      <c r="D56" s="82" t="s">
        <v>288</v>
      </c>
      <c r="E56" s="83">
        <v>90</v>
      </c>
      <c r="F56" s="83">
        <v>3.028950000000002</v>
      </c>
      <c r="G56" s="82" t="s">
        <v>274</v>
      </c>
    </row>
    <row r="57" spans="1:7" s="77" customFormat="1" ht="14.25">
      <c r="A57" s="81"/>
      <c r="B57" s="85"/>
      <c r="C57" s="86"/>
      <c r="D57" s="82" t="s">
        <v>289</v>
      </c>
      <c r="E57" s="83">
        <v>10</v>
      </c>
      <c r="F57" s="83">
        <v>0.01609000000000016</v>
      </c>
      <c r="G57" s="82" t="s">
        <v>272</v>
      </c>
    </row>
    <row r="58" spans="1:7" s="77" customFormat="1" ht="14.25">
      <c r="A58" s="81"/>
      <c r="B58" s="85"/>
      <c r="C58" s="86"/>
      <c r="D58" s="82" t="s">
        <v>290</v>
      </c>
      <c r="E58" s="83">
        <v>21.58</v>
      </c>
      <c r="F58" s="83">
        <v>2.262800000000001</v>
      </c>
      <c r="G58" s="82" t="s">
        <v>291</v>
      </c>
    </row>
    <row r="59" spans="1:7" s="77" customFormat="1" ht="14.25">
      <c r="A59" s="81"/>
      <c r="B59" s="85"/>
      <c r="C59" s="86"/>
      <c r="D59" s="82" t="s">
        <v>292</v>
      </c>
      <c r="E59" s="83">
        <v>14.7</v>
      </c>
      <c r="F59" s="83">
        <v>0.7308</v>
      </c>
      <c r="G59" s="82" t="s">
        <v>272</v>
      </c>
    </row>
    <row r="60" spans="1:7" s="77" customFormat="1" ht="14.25">
      <c r="A60" s="81"/>
      <c r="B60" s="85"/>
      <c r="C60" s="86"/>
      <c r="D60" s="82" t="s">
        <v>293</v>
      </c>
      <c r="E60" s="83">
        <v>22</v>
      </c>
      <c r="F60" s="83">
        <v>0.11471</v>
      </c>
      <c r="G60" s="82" t="s">
        <v>272</v>
      </c>
    </row>
    <row r="61" spans="1:7" s="77" customFormat="1" ht="14.25">
      <c r="A61" s="81"/>
      <c r="B61" s="85">
        <v>5</v>
      </c>
      <c r="C61" s="86" t="s">
        <v>270</v>
      </c>
      <c r="D61" s="82" t="s">
        <v>294</v>
      </c>
      <c r="E61" s="83">
        <v>86.7</v>
      </c>
      <c r="F61" s="83">
        <v>0.16524</v>
      </c>
      <c r="G61" s="82" t="s">
        <v>274</v>
      </c>
    </row>
    <row r="62" spans="1:7" s="77" customFormat="1" ht="14.25">
      <c r="A62" s="81"/>
      <c r="B62" s="85"/>
      <c r="C62" s="86"/>
      <c r="D62" s="82" t="s">
        <v>295</v>
      </c>
      <c r="E62" s="83">
        <v>13</v>
      </c>
      <c r="F62" s="83">
        <v>0.06166999999999945</v>
      </c>
      <c r="G62" s="82" t="s">
        <v>272</v>
      </c>
    </row>
    <row r="63" spans="1:7" s="77" customFormat="1" ht="14.25">
      <c r="A63" s="81"/>
      <c r="B63" s="85"/>
      <c r="C63" s="86"/>
      <c r="D63" s="82" t="s">
        <v>296</v>
      </c>
      <c r="E63" s="83">
        <v>18</v>
      </c>
      <c r="F63" s="83">
        <v>0.009000000000000341</v>
      </c>
      <c r="G63" s="82" t="s">
        <v>274</v>
      </c>
    </row>
    <row r="64" spans="1:7" s="77" customFormat="1" ht="14.25">
      <c r="A64" s="81"/>
      <c r="B64" s="85"/>
      <c r="C64" s="86"/>
      <c r="D64" s="82" t="s">
        <v>297</v>
      </c>
      <c r="E64" s="83">
        <v>30</v>
      </c>
      <c r="F64" s="83">
        <v>0.0406000000000013</v>
      </c>
      <c r="G64" s="82" t="s">
        <v>274</v>
      </c>
    </row>
    <row r="65" spans="1:7" s="77" customFormat="1" ht="14.25">
      <c r="A65" s="81"/>
      <c r="B65" s="85"/>
      <c r="C65" s="86"/>
      <c r="D65" s="82" t="s">
        <v>282</v>
      </c>
      <c r="E65" s="83">
        <v>25</v>
      </c>
      <c r="F65" s="83">
        <v>0.01810000000000045</v>
      </c>
      <c r="G65" s="82" t="s">
        <v>274</v>
      </c>
    </row>
    <row r="66" spans="1:7" s="77" customFormat="1" ht="14.25">
      <c r="A66" s="81"/>
      <c r="B66" s="85"/>
      <c r="C66" s="86"/>
      <c r="D66" s="82" t="s">
        <v>285</v>
      </c>
      <c r="E66" s="83">
        <v>25</v>
      </c>
      <c r="F66" s="83">
        <v>0.03399999999999892</v>
      </c>
      <c r="G66" s="82" t="s">
        <v>274</v>
      </c>
    </row>
    <row r="67" spans="1:7" s="77" customFormat="1" ht="14.25">
      <c r="A67" s="81"/>
      <c r="B67" s="85"/>
      <c r="C67" s="86"/>
      <c r="D67" s="82" t="s">
        <v>298</v>
      </c>
      <c r="E67" s="83">
        <v>30</v>
      </c>
      <c r="F67" s="84">
        <v>0.0017500000000012506</v>
      </c>
      <c r="G67" s="82" t="s">
        <v>274</v>
      </c>
    </row>
    <row r="68" spans="1:7" s="77" customFormat="1" ht="14.25">
      <c r="A68" s="81"/>
      <c r="B68" s="40">
        <v>6</v>
      </c>
      <c r="C68" s="82" t="s">
        <v>299</v>
      </c>
      <c r="D68" s="82" t="s">
        <v>300</v>
      </c>
      <c r="E68" s="83">
        <v>56.85</v>
      </c>
      <c r="F68" s="83">
        <v>1.5446290000000005</v>
      </c>
      <c r="G68" s="82" t="s">
        <v>274</v>
      </c>
    </row>
    <row r="69" spans="1:7" s="77" customFormat="1" ht="14.25">
      <c r="A69" s="81"/>
      <c r="B69" s="85">
        <v>7</v>
      </c>
      <c r="C69" s="86" t="s">
        <v>301</v>
      </c>
      <c r="D69" s="82" t="s">
        <v>302</v>
      </c>
      <c r="E69" s="83">
        <v>7.5</v>
      </c>
      <c r="F69" s="83">
        <v>0.03399999999999981</v>
      </c>
      <c r="G69" s="82" t="s">
        <v>303</v>
      </c>
    </row>
    <row r="70" spans="1:7" s="77" customFormat="1" ht="14.25">
      <c r="A70" s="81"/>
      <c r="B70" s="85"/>
      <c r="C70" s="86"/>
      <c r="D70" s="82" t="s">
        <v>304</v>
      </c>
      <c r="E70" s="83">
        <v>5</v>
      </c>
      <c r="F70" s="84">
        <v>0.0028399999999999537</v>
      </c>
      <c r="G70" s="82" t="s">
        <v>303</v>
      </c>
    </row>
    <row r="71" spans="1:7" s="77" customFormat="1" ht="14.25">
      <c r="A71" s="81"/>
      <c r="B71" s="85"/>
      <c r="C71" s="86"/>
      <c r="D71" s="82" t="s">
        <v>305</v>
      </c>
      <c r="E71" s="83">
        <v>42.56</v>
      </c>
      <c r="F71" s="83">
        <v>10.43063</v>
      </c>
      <c r="G71" s="82" t="s">
        <v>306</v>
      </c>
    </row>
    <row r="72" spans="1:7" s="77" customFormat="1" ht="14.25">
      <c r="A72" s="81"/>
      <c r="B72" s="85"/>
      <c r="C72" s="86"/>
      <c r="D72" s="82" t="s">
        <v>307</v>
      </c>
      <c r="E72" s="83">
        <v>10.5</v>
      </c>
      <c r="F72" s="83">
        <v>0.0259999999999998</v>
      </c>
      <c r="G72" s="82" t="s">
        <v>303</v>
      </c>
    </row>
    <row r="73" spans="1:7" s="77" customFormat="1" ht="28.5">
      <c r="A73" s="81"/>
      <c r="B73" s="85"/>
      <c r="C73" s="86"/>
      <c r="D73" s="87" t="s">
        <v>308</v>
      </c>
      <c r="E73" s="83">
        <v>1.8</v>
      </c>
      <c r="F73" s="84">
        <v>0.001100000000000101</v>
      </c>
      <c r="G73" s="82" t="s">
        <v>303</v>
      </c>
    </row>
    <row r="74" spans="1:7" s="77" customFormat="1" ht="28.5">
      <c r="A74" s="81"/>
      <c r="B74" s="85"/>
      <c r="C74" s="86"/>
      <c r="D74" s="87" t="s">
        <v>309</v>
      </c>
      <c r="E74" s="83">
        <v>5</v>
      </c>
      <c r="F74" s="83">
        <v>0.7774000000000001</v>
      </c>
      <c r="G74" s="82" t="s">
        <v>303</v>
      </c>
    </row>
    <row r="75" spans="1:7" s="77" customFormat="1" ht="14.25">
      <c r="A75" s="81"/>
      <c r="B75" s="85"/>
      <c r="C75" s="86"/>
      <c r="D75" s="82" t="s">
        <v>310</v>
      </c>
      <c r="E75" s="83">
        <v>2.5</v>
      </c>
      <c r="F75" s="83">
        <v>2.5</v>
      </c>
      <c r="G75" s="82" t="s">
        <v>303</v>
      </c>
    </row>
    <row r="76" spans="1:7" s="77" customFormat="1" ht="14.25">
      <c r="A76" s="81"/>
      <c r="B76" s="85"/>
      <c r="C76" s="86"/>
      <c r="D76" s="82" t="s">
        <v>311</v>
      </c>
      <c r="E76" s="83">
        <v>460</v>
      </c>
      <c r="F76" s="83">
        <v>10.680000000000007</v>
      </c>
      <c r="G76" s="82" t="s">
        <v>312</v>
      </c>
    </row>
    <row r="77" spans="1:7" s="77" customFormat="1" ht="14.25">
      <c r="A77" s="81"/>
      <c r="B77" s="85"/>
      <c r="C77" s="86"/>
      <c r="D77" s="82" t="s">
        <v>313</v>
      </c>
      <c r="E77" s="83">
        <v>1</v>
      </c>
      <c r="F77" s="84">
        <v>0.0006000000000000449</v>
      </c>
      <c r="G77" s="82" t="s">
        <v>303</v>
      </c>
    </row>
    <row r="78" spans="1:7" s="77" customFormat="1" ht="14.25">
      <c r="A78" s="81"/>
      <c r="B78" s="85"/>
      <c r="C78" s="86"/>
      <c r="D78" s="82" t="s">
        <v>314</v>
      </c>
      <c r="E78" s="83">
        <v>7.5</v>
      </c>
      <c r="F78" s="83">
        <v>0.0810000000000004</v>
      </c>
      <c r="G78" s="82" t="s">
        <v>303</v>
      </c>
    </row>
    <row r="79" spans="1:7" s="77" customFormat="1" ht="14.25">
      <c r="A79" s="81"/>
      <c r="B79" s="85"/>
      <c r="C79" s="86"/>
      <c r="D79" s="82" t="s">
        <v>315</v>
      </c>
      <c r="E79" s="83">
        <v>10</v>
      </c>
      <c r="F79" s="83">
        <v>0.0757999999999992</v>
      </c>
      <c r="G79" s="82" t="s">
        <v>303</v>
      </c>
    </row>
    <row r="80" spans="1:7" s="77" customFormat="1" ht="14.25">
      <c r="A80" s="81"/>
      <c r="B80" s="85"/>
      <c r="C80" s="86"/>
      <c r="D80" s="82" t="s">
        <v>316</v>
      </c>
      <c r="E80" s="83">
        <v>5</v>
      </c>
      <c r="F80" s="83">
        <v>0.03249999999999975</v>
      </c>
      <c r="G80" s="82" t="s">
        <v>303</v>
      </c>
    </row>
    <row r="81" spans="1:7" s="78" customFormat="1" ht="28.5">
      <c r="A81" s="81"/>
      <c r="B81" s="85"/>
      <c r="C81" s="86"/>
      <c r="D81" s="87" t="s">
        <v>317</v>
      </c>
      <c r="E81" s="88">
        <v>2.44</v>
      </c>
      <c r="F81" s="88">
        <v>0.09149999999999991</v>
      </c>
      <c r="G81" s="87" t="s">
        <v>303</v>
      </c>
    </row>
    <row r="82" spans="1:7" s="77" customFormat="1" ht="14.25">
      <c r="A82" s="81"/>
      <c r="B82" s="85"/>
      <c r="C82" s="86"/>
      <c r="D82" s="82" t="s">
        <v>318</v>
      </c>
      <c r="E82" s="83">
        <v>2</v>
      </c>
      <c r="F82" s="83">
        <v>0.02200000000000002</v>
      </c>
      <c r="G82" s="82" t="s">
        <v>303</v>
      </c>
    </row>
    <row r="83" spans="1:7" s="77" customFormat="1" ht="14.25">
      <c r="A83" s="81"/>
      <c r="B83" s="85"/>
      <c r="C83" s="86"/>
      <c r="D83" s="82" t="s">
        <v>319</v>
      </c>
      <c r="E83" s="83">
        <v>3800</v>
      </c>
      <c r="F83" s="83">
        <v>62.629199999999855</v>
      </c>
      <c r="G83" s="82" t="s">
        <v>312</v>
      </c>
    </row>
    <row r="84" spans="1:7" s="77" customFormat="1" ht="14.25">
      <c r="A84" s="81"/>
      <c r="B84" s="85"/>
      <c r="C84" s="86"/>
      <c r="D84" s="82" t="s">
        <v>320</v>
      </c>
      <c r="E84" s="83">
        <v>2.5</v>
      </c>
      <c r="F84" s="83">
        <v>0.23229999999999995</v>
      </c>
      <c r="G84" s="82" t="s">
        <v>276</v>
      </c>
    </row>
    <row r="85" spans="1:7" s="77" customFormat="1" ht="14.25">
      <c r="A85" s="81"/>
      <c r="B85" s="85"/>
      <c r="C85" s="86"/>
      <c r="D85" s="82" t="s">
        <v>321</v>
      </c>
      <c r="E85" s="83">
        <v>4</v>
      </c>
      <c r="F85" s="83">
        <v>0.08000000000000007</v>
      </c>
      <c r="G85" s="82" t="s">
        <v>303</v>
      </c>
    </row>
    <row r="86" spans="1:7" s="77" customFormat="1" ht="14.25">
      <c r="A86" s="81"/>
      <c r="B86" s="85">
        <v>7</v>
      </c>
      <c r="C86" s="86" t="s">
        <v>301</v>
      </c>
      <c r="D86" s="82" t="s">
        <v>322</v>
      </c>
      <c r="E86" s="83">
        <v>3</v>
      </c>
      <c r="F86" s="83">
        <v>1.3771</v>
      </c>
      <c r="G86" s="82" t="s">
        <v>303</v>
      </c>
    </row>
    <row r="87" spans="1:7" s="77" customFormat="1" ht="14.25">
      <c r="A87" s="81"/>
      <c r="B87" s="85"/>
      <c r="C87" s="86"/>
      <c r="D87" s="82" t="s">
        <v>323</v>
      </c>
      <c r="E87" s="83">
        <v>21.22</v>
      </c>
      <c r="F87" s="83">
        <v>21.22</v>
      </c>
      <c r="G87" s="82" t="s">
        <v>324</v>
      </c>
    </row>
    <row r="88" spans="1:7" s="77" customFormat="1" ht="14.25">
      <c r="A88" s="81"/>
      <c r="B88" s="85"/>
      <c r="C88" s="86"/>
      <c r="D88" s="82" t="s">
        <v>325</v>
      </c>
      <c r="E88" s="83">
        <v>33</v>
      </c>
      <c r="F88" s="83">
        <v>0.3920999999999992</v>
      </c>
      <c r="G88" s="82" t="s">
        <v>303</v>
      </c>
    </row>
    <row r="89" spans="1:7" s="77" customFormat="1" ht="14.25">
      <c r="A89" s="81"/>
      <c r="B89" s="85"/>
      <c r="C89" s="86"/>
      <c r="D89" s="82" t="s">
        <v>326</v>
      </c>
      <c r="E89" s="83">
        <v>7.83136</v>
      </c>
      <c r="F89" s="83">
        <v>2.3</v>
      </c>
      <c r="G89" s="82" t="s">
        <v>303</v>
      </c>
    </row>
    <row r="90" spans="1:7" s="77" customFormat="1" ht="14.25">
      <c r="A90" s="81"/>
      <c r="B90" s="40">
        <v>8</v>
      </c>
      <c r="C90" s="82" t="s">
        <v>327</v>
      </c>
      <c r="D90" s="82" t="s">
        <v>328</v>
      </c>
      <c r="E90" s="83">
        <v>8.55</v>
      </c>
      <c r="F90" s="83">
        <v>0.7560000000000011</v>
      </c>
      <c r="G90" s="82" t="s">
        <v>329</v>
      </c>
    </row>
    <row r="91" spans="1:7" s="77" customFormat="1" ht="14.25">
      <c r="A91" s="81"/>
      <c r="B91" s="40"/>
      <c r="C91" s="82"/>
      <c r="D91" s="82" t="s">
        <v>330</v>
      </c>
      <c r="E91" s="83">
        <v>1.68</v>
      </c>
      <c r="F91" s="83">
        <v>1.68</v>
      </c>
      <c r="G91" s="82" t="s">
        <v>331</v>
      </c>
    </row>
    <row r="92" spans="1:7" s="77" customFormat="1" ht="14.25">
      <c r="A92" s="81"/>
      <c r="B92" s="40"/>
      <c r="C92" s="82"/>
      <c r="D92" s="82" t="s">
        <v>332</v>
      </c>
      <c r="E92" s="83">
        <v>16.2897</v>
      </c>
      <c r="F92" s="83">
        <v>1.3855000000000004</v>
      </c>
      <c r="G92" s="82" t="s">
        <v>333</v>
      </c>
    </row>
    <row r="93" spans="1:7" s="77" customFormat="1" ht="14.25">
      <c r="A93" s="81"/>
      <c r="B93" s="40"/>
      <c r="C93" s="82"/>
      <c r="D93" s="82" t="s">
        <v>334</v>
      </c>
      <c r="E93" s="83">
        <v>20</v>
      </c>
      <c r="F93" s="83">
        <v>0.0070699999999987995</v>
      </c>
      <c r="G93" s="82" t="s">
        <v>335</v>
      </c>
    </row>
    <row r="94" spans="1:7" s="77" customFormat="1" ht="14.25">
      <c r="A94" s="81"/>
      <c r="B94" s="40">
        <v>9</v>
      </c>
      <c r="C94" s="82" t="s">
        <v>336</v>
      </c>
      <c r="D94" s="82" t="s">
        <v>337</v>
      </c>
      <c r="E94" s="83">
        <v>10</v>
      </c>
      <c r="F94" s="83">
        <v>0.40000000000000036</v>
      </c>
      <c r="G94" s="82" t="s">
        <v>274</v>
      </c>
    </row>
    <row r="95" spans="1:7" s="77" customFormat="1" ht="14.25">
      <c r="A95" s="81"/>
      <c r="B95" s="40"/>
      <c r="C95" s="82"/>
      <c r="D95" s="82" t="s">
        <v>338</v>
      </c>
      <c r="E95" s="83">
        <v>16.89</v>
      </c>
      <c r="F95" s="83">
        <v>3.25</v>
      </c>
      <c r="G95" s="82" t="s">
        <v>274</v>
      </c>
    </row>
    <row r="96" spans="1:7" s="77" customFormat="1" ht="14.25">
      <c r="A96" s="81"/>
      <c r="B96" s="40"/>
      <c r="C96" s="82"/>
      <c r="D96" s="82" t="s">
        <v>339</v>
      </c>
      <c r="E96" s="83">
        <v>2</v>
      </c>
      <c r="F96" s="83">
        <v>0.010000000000000009</v>
      </c>
      <c r="G96" s="82" t="s">
        <v>274</v>
      </c>
    </row>
    <row r="97" spans="1:7" s="77" customFormat="1" ht="14.25">
      <c r="A97" s="81"/>
      <c r="B97" s="40"/>
      <c r="C97" s="82"/>
      <c r="D97" s="82" t="s">
        <v>340</v>
      </c>
      <c r="E97" s="83">
        <v>3</v>
      </c>
      <c r="F97" s="83">
        <v>3</v>
      </c>
      <c r="G97" s="82" t="s">
        <v>274</v>
      </c>
    </row>
    <row r="98" spans="1:7" s="77" customFormat="1" ht="14.25">
      <c r="A98" s="81"/>
      <c r="B98" s="40"/>
      <c r="C98" s="82"/>
      <c r="D98" s="82" t="s">
        <v>341</v>
      </c>
      <c r="E98" s="83">
        <v>1</v>
      </c>
      <c r="F98" s="83">
        <v>0.0050000000000000044</v>
      </c>
      <c r="G98" s="82" t="s">
        <v>274</v>
      </c>
    </row>
    <row r="99" spans="1:7" s="77" customFormat="1" ht="14.25">
      <c r="A99" s="81"/>
      <c r="B99" s="40"/>
      <c r="C99" s="82"/>
      <c r="D99" s="82" t="s">
        <v>342</v>
      </c>
      <c r="E99" s="83">
        <v>19.5</v>
      </c>
      <c r="F99" s="83">
        <v>0.02880000000000038</v>
      </c>
      <c r="G99" s="82" t="s">
        <v>274</v>
      </c>
    </row>
    <row r="100" spans="1:7" s="77" customFormat="1" ht="14.25">
      <c r="A100" s="81"/>
      <c r="B100" s="40">
        <v>10</v>
      </c>
      <c r="C100" s="82" t="s">
        <v>343</v>
      </c>
      <c r="D100" s="82" t="s">
        <v>344</v>
      </c>
      <c r="E100" s="83">
        <v>9</v>
      </c>
      <c r="F100" s="83">
        <v>0.05990000000000073</v>
      </c>
      <c r="G100" s="82" t="s">
        <v>345</v>
      </c>
    </row>
    <row r="101" spans="1:7" s="77" customFormat="1" ht="14.25">
      <c r="A101" s="81"/>
      <c r="B101" s="40"/>
      <c r="C101" s="82"/>
      <c r="D101" s="82" t="s">
        <v>346</v>
      </c>
      <c r="E101" s="83">
        <v>4</v>
      </c>
      <c r="F101" s="83">
        <v>1.0030000000000001</v>
      </c>
      <c r="G101" s="82" t="s">
        <v>345</v>
      </c>
    </row>
    <row r="102" spans="1:7" s="77" customFormat="1" ht="14.25">
      <c r="A102" s="81"/>
      <c r="B102" s="40"/>
      <c r="C102" s="82"/>
      <c r="D102" s="82" t="s">
        <v>344</v>
      </c>
      <c r="E102" s="83">
        <v>12</v>
      </c>
      <c r="F102" s="83">
        <v>0.006800000000000139</v>
      </c>
      <c r="G102" s="82" t="s">
        <v>345</v>
      </c>
    </row>
    <row r="103" spans="1:7" s="77" customFormat="1" ht="14.25">
      <c r="A103" s="81"/>
      <c r="B103" s="40">
        <v>11</v>
      </c>
      <c r="C103" s="82" t="s">
        <v>347</v>
      </c>
      <c r="D103" s="82" t="s">
        <v>348</v>
      </c>
      <c r="E103" s="83">
        <v>35</v>
      </c>
      <c r="F103" s="83">
        <v>32.300771</v>
      </c>
      <c r="G103" s="82" t="s">
        <v>349</v>
      </c>
    </row>
    <row r="104" spans="1:7" s="77" customFormat="1" ht="14.25">
      <c r="A104" s="81"/>
      <c r="B104" s="40"/>
      <c r="C104" s="82"/>
      <c r="D104" s="82" t="s">
        <v>350</v>
      </c>
      <c r="E104" s="83">
        <v>59.977</v>
      </c>
      <c r="F104" s="83">
        <v>0.01899999999999835</v>
      </c>
      <c r="G104" s="82" t="s">
        <v>349</v>
      </c>
    </row>
    <row r="105" spans="1:7" s="77" customFormat="1" ht="14.25">
      <c r="A105" s="81"/>
      <c r="B105" s="40"/>
      <c r="C105" s="82"/>
      <c r="D105" s="82" t="s">
        <v>351</v>
      </c>
      <c r="E105" s="83">
        <v>45.37</v>
      </c>
      <c r="F105" s="84">
        <v>0.0023999999999944066</v>
      </c>
      <c r="G105" s="82" t="s">
        <v>349</v>
      </c>
    </row>
    <row r="106" spans="1:7" s="77" customFormat="1" ht="14.25">
      <c r="A106" s="81"/>
      <c r="B106" s="40"/>
      <c r="C106" s="82"/>
      <c r="D106" s="82" t="s">
        <v>352</v>
      </c>
      <c r="E106" s="83">
        <v>18</v>
      </c>
      <c r="F106" s="83">
        <v>0.09620100000000065</v>
      </c>
      <c r="G106" s="82" t="s">
        <v>349</v>
      </c>
    </row>
    <row r="107" spans="1:7" s="77" customFormat="1" ht="14.25">
      <c r="A107" s="81"/>
      <c r="B107" s="85">
        <v>12</v>
      </c>
      <c r="C107" s="86" t="s">
        <v>353</v>
      </c>
      <c r="D107" s="82" t="s">
        <v>354</v>
      </c>
      <c r="E107" s="83">
        <v>0.8</v>
      </c>
      <c r="F107" s="83">
        <v>0.007800000000000029</v>
      </c>
      <c r="G107" s="82" t="s">
        <v>274</v>
      </c>
    </row>
    <row r="108" spans="1:7" s="77" customFormat="1" ht="14.25">
      <c r="A108" s="81"/>
      <c r="B108" s="85"/>
      <c r="C108" s="86"/>
      <c r="D108" s="82" t="s">
        <v>355</v>
      </c>
      <c r="E108" s="83">
        <v>1.55</v>
      </c>
      <c r="F108" s="83">
        <v>1.452</v>
      </c>
      <c r="G108" s="82" t="s">
        <v>356</v>
      </c>
    </row>
    <row r="109" spans="1:7" s="77" customFormat="1" ht="14.25">
      <c r="A109" s="81"/>
      <c r="B109" s="85"/>
      <c r="C109" s="86"/>
      <c r="D109" s="82" t="s">
        <v>357</v>
      </c>
      <c r="E109" s="83">
        <v>0.1</v>
      </c>
      <c r="F109" s="83">
        <v>0.02940000000000001</v>
      </c>
      <c r="G109" s="82" t="s">
        <v>358</v>
      </c>
    </row>
    <row r="110" spans="1:7" s="77" customFormat="1" ht="14.25">
      <c r="A110" s="81"/>
      <c r="B110" s="85"/>
      <c r="C110" s="86"/>
      <c r="D110" s="82" t="s">
        <v>359</v>
      </c>
      <c r="E110" s="83">
        <v>10</v>
      </c>
      <c r="F110" s="83">
        <v>10</v>
      </c>
      <c r="G110" s="82" t="s">
        <v>360</v>
      </c>
    </row>
    <row r="111" spans="1:7" s="77" customFormat="1" ht="14.25">
      <c r="A111" s="81"/>
      <c r="B111" s="85"/>
      <c r="C111" s="86"/>
      <c r="D111" s="82" t="s">
        <v>361</v>
      </c>
      <c r="E111" s="83">
        <v>5</v>
      </c>
      <c r="F111" s="83">
        <v>1.475</v>
      </c>
      <c r="G111" s="82" t="s">
        <v>362</v>
      </c>
    </row>
    <row r="112" spans="1:7" s="77" customFormat="1" ht="14.25">
      <c r="A112" s="81"/>
      <c r="B112" s="85"/>
      <c r="C112" s="86"/>
      <c r="D112" s="82" t="s">
        <v>363</v>
      </c>
      <c r="E112" s="83">
        <v>1</v>
      </c>
      <c r="F112" s="83">
        <v>0.497</v>
      </c>
      <c r="G112" s="82" t="s">
        <v>364</v>
      </c>
    </row>
    <row r="113" spans="1:7" s="77" customFormat="1" ht="14.25">
      <c r="A113" s="81"/>
      <c r="B113" s="85"/>
      <c r="C113" s="86"/>
      <c r="D113" s="82" t="s">
        <v>365</v>
      </c>
      <c r="E113" s="83">
        <v>8.84</v>
      </c>
      <c r="F113" s="83">
        <v>0.3699999999999992</v>
      </c>
      <c r="G113" s="82" t="s">
        <v>356</v>
      </c>
    </row>
    <row r="114" spans="1:7" s="77" customFormat="1" ht="14.25">
      <c r="A114" s="81"/>
      <c r="B114" s="85">
        <v>12</v>
      </c>
      <c r="C114" s="86" t="s">
        <v>353</v>
      </c>
      <c r="D114" s="82" t="s">
        <v>366</v>
      </c>
      <c r="E114" s="83">
        <v>5</v>
      </c>
      <c r="F114" s="83">
        <v>1.0236</v>
      </c>
      <c r="G114" s="82" t="s">
        <v>367</v>
      </c>
    </row>
    <row r="115" spans="1:7" s="77" customFormat="1" ht="14.25">
      <c r="A115" s="81"/>
      <c r="B115" s="85"/>
      <c r="C115" s="86"/>
      <c r="D115" s="82" t="s">
        <v>368</v>
      </c>
      <c r="E115" s="83">
        <v>2</v>
      </c>
      <c r="F115" s="83">
        <v>2</v>
      </c>
      <c r="G115" s="82" t="s">
        <v>369</v>
      </c>
    </row>
    <row r="116" spans="1:7" s="77" customFormat="1" ht="14.25">
      <c r="A116" s="81"/>
      <c r="B116" s="85"/>
      <c r="C116" s="86"/>
      <c r="D116" s="82" t="s">
        <v>370</v>
      </c>
      <c r="E116" s="83">
        <v>1.5</v>
      </c>
      <c r="F116" s="83">
        <v>0.504</v>
      </c>
      <c r="G116" s="82" t="s">
        <v>367</v>
      </c>
    </row>
    <row r="117" spans="1:7" s="77" customFormat="1" ht="14.25">
      <c r="A117" s="81"/>
      <c r="B117" s="85"/>
      <c r="C117" s="86"/>
      <c r="D117" s="82" t="s">
        <v>371</v>
      </c>
      <c r="E117" s="83">
        <v>1000</v>
      </c>
      <c r="F117" s="83">
        <v>1000</v>
      </c>
      <c r="G117" s="82" t="s">
        <v>372</v>
      </c>
    </row>
    <row r="118" spans="1:7" s="77" customFormat="1" ht="14.25">
      <c r="A118" s="81"/>
      <c r="B118" s="85"/>
      <c r="C118" s="86"/>
      <c r="D118" s="82" t="s">
        <v>373</v>
      </c>
      <c r="E118" s="83">
        <v>3</v>
      </c>
      <c r="F118" s="84">
        <v>0.0022999999999999687</v>
      </c>
      <c r="G118" s="82" t="s">
        <v>374</v>
      </c>
    </row>
    <row r="119" spans="1:7" s="77" customFormat="1" ht="14.25">
      <c r="A119" s="81"/>
      <c r="B119" s="85"/>
      <c r="C119" s="86"/>
      <c r="D119" s="82" t="s">
        <v>375</v>
      </c>
      <c r="E119" s="83">
        <v>1.4</v>
      </c>
      <c r="F119" s="83">
        <v>1.4</v>
      </c>
      <c r="G119" s="82" t="s">
        <v>367</v>
      </c>
    </row>
    <row r="120" spans="1:7" s="77" customFormat="1" ht="14.25">
      <c r="A120" s="81"/>
      <c r="B120" s="85"/>
      <c r="C120" s="86"/>
      <c r="D120" s="82" t="s">
        <v>376</v>
      </c>
      <c r="E120" s="83">
        <v>0.82</v>
      </c>
      <c r="F120" s="83">
        <v>0.82</v>
      </c>
      <c r="G120" s="82" t="s">
        <v>377</v>
      </c>
    </row>
    <row r="121" spans="1:7" s="77" customFormat="1" ht="14.25">
      <c r="A121" s="81"/>
      <c r="B121" s="85"/>
      <c r="C121" s="86"/>
      <c r="D121" s="82" t="s">
        <v>378</v>
      </c>
      <c r="E121" s="83">
        <v>1.55</v>
      </c>
      <c r="F121" s="83">
        <v>0.9034</v>
      </c>
      <c r="G121" s="82" t="s">
        <v>356</v>
      </c>
    </row>
    <row r="122" spans="1:7" s="77" customFormat="1" ht="14.25">
      <c r="A122" s="81"/>
      <c r="B122" s="85"/>
      <c r="C122" s="86"/>
      <c r="D122" s="82" t="s">
        <v>379</v>
      </c>
      <c r="E122" s="83">
        <v>1.88</v>
      </c>
      <c r="F122" s="83">
        <v>0.763</v>
      </c>
      <c r="G122" s="82" t="s">
        <v>380</v>
      </c>
    </row>
    <row r="123" spans="1:7" s="77" customFormat="1" ht="14.25">
      <c r="A123" s="81"/>
      <c r="B123" s="85"/>
      <c r="C123" s="86"/>
      <c r="D123" s="82" t="s">
        <v>381</v>
      </c>
      <c r="E123" s="83">
        <v>0.8</v>
      </c>
      <c r="F123" s="83">
        <v>0.19400000000000006</v>
      </c>
      <c r="G123" s="82" t="s">
        <v>274</v>
      </c>
    </row>
    <row r="124" spans="1:7" s="77" customFormat="1" ht="14.25">
      <c r="A124" s="81"/>
      <c r="B124" s="85"/>
      <c r="C124" s="86"/>
      <c r="D124" s="82" t="s">
        <v>382</v>
      </c>
      <c r="E124" s="83">
        <v>2</v>
      </c>
      <c r="F124" s="83">
        <v>0.3999999999999999</v>
      </c>
      <c r="G124" s="82" t="s">
        <v>383</v>
      </c>
    </row>
    <row r="125" spans="1:7" s="77" customFormat="1" ht="14.25">
      <c r="A125" s="81"/>
      <c r="B125" s="85"/>
      <c r="C125" s="86"/>
      <c r="D125" s="82" t="s">
        <v>384</v>
      </c>
      <c r="E125" s="83">
        <v>35</v>
      </c>
      <c r="F125" s="83">
        <v>0.9664360000000016</v>
      </c>
      <c r="G125" s="82" t="s">
        <v>385</v>
      </c>
    </row>
    <row r="126" spans="1:7" s="77" customFormat="1" ht="14.25">
      <c r="A126" s="81"/>
      <c r="B126" s="40">
        <v>13</v>
      </c>
      <c r="C126" s="82" t="s">
        <v>386</v>
      </c>
      <c r="D126" s="82" t="s">
        <v>387</v>
      </c>
      <c r="E126" s="83">
        <v>73.96</v>
      </c>
      <c r="F126" s="83">
        <v>43.4871</v>
      </c>
      <c r="G126" s="82" t="s">
        <v>388</v>
      </c>
    </row>
    <row r="127" spans="1:7" s="77" customFormat="1" ht="14.25">
      <c r="A127" s="81"/>
      <c r="B127" s="40"/>
      <c r="C127" s="82"/>
      <c r="D127" s="82" t="s">
        <v>389</v>
      </c>
      <c r="E127" s="83">
        <v>53</v>
      </c>
      <c r="F127" s="83">
        <v>10.99277</v>
      </c>
      <c r="G127" s="82" t="s">
        <v>390</v>
      </c>
    </row>
    <row r="128" spans="1:7" s="77" customFormat="1" ht="14.25">
      <c r="A128" s="81"/>
      <c r="B128" s="40"/>
      <c r="C128" s="82"/>
      <c r="D128" s="82" t="s">
        <v>391</v>
      </c>
      <c r="E128" s="83">
        <v>2.75</v>
      </c>
      <c r="F128" s="83">
        <v>2.75</v>
      </c>
      <c r="G128" s="82" t="s">
        <v>392</v>
      </c>
    </row>
    <row r="129" spans="1:7" s="77" customFormat="1" ht="14.25">
      <c r="A129" s="81"/>
      <c r="B129" s="40"/>
      <c r="C129" s="82"/>
      <c r="D129" s="82" t="s">
        <v>393</v>
      </c>
      <c r="E129" s="83">
        <v>12.5</v>
      </c>
      <c r="F129" s="83">
        <v>12.5</v>
      </c>
      <c r="G129" s="82" t="s">
        <v>388</v>
      </c>
    </row>
    <row r="130" spans="1:7" s="77" customFormat="1" ht="14.25">
      <c r="A130" s="81"/>
      <c r="B130" s="40"/>
      <c r="C130" s="82"/>
      <c r="D130" s="82" t="s">
        <v>394</v>
      </c>
      <c r="E130" s="83">
        <v>15.08</v>
      </c>
      <c r="F130" s="83">
        <v>11.6</v>
      </c>
      <c r="G130" s="82" t="s">
        <v>395</v>
      </c>
    </row>
    <row r="131" spans="1:7" s="77" customFormat="1" ht="14.25">
      <c r="A131" s="81"/>
      <c r="B131" s="40"/>
      <c r="C131" s="82"/>
      <c r="D131" s="82" t="s">
        <v>396</v>
      </c>
      <c r="E131" s="83">
        <v>40</v>
      </c>
      <c r="F131" s="83">
        <v>40</v>
      </c>
      <c r="G131" s="82" t="s">
        <v>388</v>
      </c>
    </row>
    <row r="132" spans="1:7" s="77" customFormat="1" ht="14.25">
      <c r="A132" s="81"/>
      <c r="B132" s="40"/>
      <c r="C132" s="82"/>
      <c r="D132" s="82" t="s">
        <v>397</v>
      </c>
      <c r="E132" s="83">
        <v>2.1</v>
      </c>
      <c r="F132" s="83">
        <v>2.1</v>
      </c>
      <c r="G132" s="82" t="s">
        <v>390</v>
      </c>
    </row>
    <row r="133" spans="1:7" s="77" customFormat="1" ht="14.25">
      <c r="A133" s="81"/>
      <c r="B133" s="40"/>
      <c r="C133" s="82"/>
      <c r="D133" s="82" t="s">
        <v>398</v>
      </c>
      <c r="E133" s="83">
        <v>12.45</v>
      </c>
      <c r="F133" s="83">
        <v>12.45</v>
      </c>
      <c r="G133" s="82" t="s">
        <v>392</v>
      </c>
    </row>
    <row r="134" spans="1:7" s="77" customFormat="1" ht="14.25">
      <c r="A134" s="81"/>
      <c r="B134" s="40"/>
      <c r="C134" s="82"/>
      <c r="D134" s="82" t="s">
        <v>399</v>
      </c>
      <c r="E134" s="83">
        <v>5.34</v>
      </c>
      <c r="F134" s="83">
        <v>5.34</v>
      </c>
      <c r="G134" s="82" t="s">
        <v>390</v>
      </c>
    </row>
    <row r="135" spans="1:7" s="77" customFormat="1" ht="14.25">
      <c r="A135" s="81"/>
      <c r="B135" s="40"/>
      <c r="C135" s="82"/>
      <c r="D135" s="82" t="s">
        <v>400</v>
      </c>
      <c r="E135" s="83">
        <v>36.69</v>
      </c>
      <c r="F135" s="83">
        <v>0.007199999999997431</v>
      </c>
      <c r="G135" s="82" t="s">
        <v>395</v>
      </c>
    </row>
    <row r="136" spans="1:7" s="77" customFormat="1" ht="14.25">
      <c r="A136" s="81"/>
      <c r="B136" s="85">
        <v>14</v>
      </c>
      <c r="C136" s="86" t="s">
        <v>401</v>
      </c>
      <c r="D136" s="82" t="s">
        <v>402</v>
      </c>
      <c r="E136" s="83">
        <v>89.28</v>
      </c>
      <c r="F136" s="83">
        <v>16.448000000000008</v>
      </c>
      <c r="G136" s="82" t="s">
        <v>392</v>
      </c>
    </row>
    <row r="137" spans="1:7" s="77" customFormat="1" ht="14.25">
      <c r="A137" s="81"/>
      <c r="B137" s="85"/>
      <c r="C137" s="86"/>
      <c r="D137" s="82" t="s">
        <v>403</v>
      </c>
      <c r="E137" s="83">
        <v>37.35</v>
      </c>
      <c r="F137" s="83">
        <v>1.3019999999999996</v>
      </c>
      <c r="G137" s="82" t="s">
        <v>392</v>
      </c>
    </row>
    <row r="138" spans="1:7" s="77" customFormat="1" ht="14.25">
      <c r="A138" s="81"/>
      <c r="B138" s="85"/>
      <c r="C138" s="86"/>
      <c r="D138" s="82" t="s">
        <v>404</v>
      </c>
      <c r="E138" s="83">
        <v>35.28</v>
      </c>
      <c r="F138" s="83">
        <v>1.715600000000002</v>
      </c>
      <c r="G138" s="82" t="s">
        <v>392</v>
      </c>
    </row>
    <row r="139" spans="1:7" s="77" customFormat="1" ht="14.25">
      <c r="A139" s="81"/>
      <c r="B139" s="85"/>
      <c r="C139" s="86"/>
      <c r="D139" s="82" t="s">
        <v>405</v>
      </c>
      <c r="E139" s="83">
        <v>33</v>
      </c>
      <c r="F139" s="83">
        <v>9.5623</v>
      </c>
      <c r="G139" s="82" t="s">
        <v>392</v>
      </c>
    </row>
    <row r="140" spans="1:7" s="77" customFormat="1" ht="14.25">
      <c r="A140" s="81"/>
      <c r="B140" s="85"/>
      <c r="C140" s="86"/>
      <c r="D140" s="82" t="s">
        <v>406</v>
      </c>
      <c r="E140" s="83">
        <v>40</v>
      </c>
      <c r="F140" s="83">
        <v>38.7082</v>
      </c>
      <c r="G140" s="82" t="s">
        <v>392</v>
      </c>
    </row>
    <row r="141" spans="1:7" s="77" customFormat="1" ht="14.25">
      <c r="A141" s="81"/>
      <c r="B141" s="85"/>
      <c r="C141" s="86"/>
      <c r="D141" s="82" t="s">
        <v>407</v>
      </c>
      <c r="E141" s="83">
        <v>4</v>
      </c>
      <c r="F141" s="83">
        <v>3.428</v>
      </c>
      <c r="G141" s="82" t="s">
        <v>392</v>
      </c>
    </row>
    <row r="142" spans="1:7" s="77" customFormat="1" ht="14.25">
      <c r="A142" s="81"/>
      <c r="B142" s="85">
        <v>14</v>
      </c>
      <c r="C142" s="86" t="s">
        <v>401</v>
      </c>
      <c r="D142" s="82" t="s">
        <v>408</v>
      </c>
      <c r="E142" s="83">
        <v>98.57</v>
      </c>
      <c r="F142" s="83">
        <v>1.5699999999999932</v>
      </c>
      <c r="G142" s="82" t="s">
        <v>392</v>
      </c>
    </row>
    <row r="143" spans="1:7" s="77" customFormat="1" ht="14.25">
      <c r="A143" s="81"/>
      <c r="B143" s="85"/>
      <c r="C143" s="86"/>
      <c r="D143" s="82" t="s">
        <v>409</v>
      </c>
      <c r="E143" s="83">
        <v>60</v>
      </c>
      <c r="F143" s="83">
        <v>0.9581000000000017</v>
      </c>
      <c r="G143" s="82" t="s">
        <v>410</v>
      </c>
    </row>
    <row r="144" spans="1:7" s="77" customFormat="1" ht="14.25">
      <c r="A144" s="81"/>
      <c r="B144" s="85"/>
      <c r="C144" s="86"/>
      <c r="D144" s="82" t="s">
        <v>411</v>
      </c>
      <c r="E144" s="83">
        <v>6</v>
      </c>
      <c r="F144" s="83">
        <v>2.6</v>
      </c>
      <c r="G144" s="82" t="s">
        <v>392</v>
      </c>
    </row>
    <row r="145" spans="1:7" s="78" customFormat="1" ht="28.5">
      <c r="A145" s="81"/>
      <c r="B145" s="40">
        <v>15</v>
      </c>
      <c r="C145" s="87" t="s">
        <v>412</v>
      </c>
      <c r="D145" s="87" t="s">
        <v>413</v>
      </c>
      <c r="E145" s="88">
        <v>10</v>
      </c>
      <c r="F145" s="89">
        <v>0.0004000000000008441</v>
      </c>
      <c r="G145" s="87" t="s">
        <v>395</v>
      </c>
    </row>
    <row r="146" spans="1:7" s="77" customFormat="1" ht="14.25">
      <c r="A146" s="81"/>
      <c r="B146" s="40"/>
      <c r="C146" s="82"/>
      <c r="D146" s="82" t="s">
        <v>414</v>
      </c>
      <c r="E146" s="83">
        <v>1403.36</v>
      </c>
      <c r="F146" s="83">
        <v>0.3032109999999193</v>
      </c>
      <c r="G146" s="82" t="s">
        <v>388</v>
      </c>
    </row>
    <row r="147" spans="1:7" s="77" customFormat="1" ht="14.25">
      <c r="A147" s="81"/>
      <c r="B147" s="90">
        <v>16</v>
      </c>
      <c r="C147" s="86" t="s">
        <v>415</v>
      </c>
      <c r="D147" s="82" t="s">
        <v>416</v>
      </c>
      <c r="E147" s="83">
        <v>2.8</v>
      </c>
      <c r="F147" s="83">
        <v>0.053999999999999826</v>
      </c>
      <c r="G147" s="82" t="s">
        <v>417</v>
      </c>
    </row>
    <row r="148" spans="1:7" s="77" customFormat="1" ht="14.25">
      <c r="A148" s="81"/>
      <c r="B148" s="90"/>
      <c r="C148" s="86"/>
      <c r="D148" s="82" t="s">
        <v>418</v>
      </c>
      <c r="E148" s="83">
        <v>118.1</v>
      </c>
      <c r="F148" s="83">
        <v>25.173999999999992</v>
      </c>
      <c r="G148" s="82" t="s">
        <v>419</v>
      </c>
    </row>
    <row r="149" spans="1:7" s="77" customFormat="1" ht="14.25">
      <c r="A149" s="81"/>
      <c r="B149" s="90"/>
      <c r="C149" s="86"/>
      <c r="D149" s="82" t="s">
        <v>420</v>
      </c>
      <c r="E149" s="83">
        <v>900</v>
      </c>
      <c r="F149" s="83">
        <v>407.485</v>
      </c>
      <c r="G149" s="82" t="s">
        <v>421</v>
      </c>
    </row>
    <row r="150" spans="1:7" s="77" customFormat="1" ht="14.25">
      <c r="A150" s="81"/>
      <c r="B150" s="90"/>
      <c r="C150" s="86"/>
      <c r="D150" s="82" t="s">
        <v>422</v>
      </c>
      <c r="E150" s="83">
        <v>43.57</v>
      </c>
      <c r="F150" s="83">
        <v>20.5425</v>
      </c>
      <c r="G150" s="82" t="s">
        <v>419</v>
      </c>
    </row>
    <row r="151" spans="1:7" s="77" customFormat="1" ht="14.25">
      <c r="A151" s="81"/>
      <c r="B151" s="90"/>
      <c r="C151" s="86"/>
      <c r="D151" s="82" t="s">
        <v>423</v>
      </c>
      <c r="E151" s="83">
        <v>1377</v>
      </c>
      <c r="F151" s="83">
        <v>185.23199999999997</v>
      </c>
      <c r="G151" s="82" t="s">
        <v>424</v>
      </c>
    </row>
    <row r="152" spans="1:7" s="77" customFormat="1" ht="14.25">
      <c r="A152" s="81"/>
      <c r="B152" s="90"/>
      <c r="C152" s="86"/>
      <c r="D152" s="82" t="s">
        <v>425</v>
      </c>
      <c r="E152" s="83">
        <v>2.5</v>
      </c>
      <c r="F152" s="83">
        <v>0.47004199999999985</v>
      </c>
      <c r="G152" s="82" t="s">
        <v>426</v>
      </c>
    </row>
    <row r="153" spans="1:7" s="77" customFormat="1" ht="14.25">
      <c r="A153" s="81"/>
      <c r="B153" s="90"/>
      <c r="C153" s="86"/>
      <c r="D153" s="82" t="s">
        <v>427</v>
      </c>
      <c r="E153" s="83">
        <v>54</v>
      </c>
      <c r="F153" s="83">
        <v>5.880000000000003</v>
      </c>
      <c r="G153" s="82" t="s">
        <v>428</v>
      </c>
    </row>
    <row r="154" spans="1:7" s="77" customFormat="1" ht="14.25">
      <c r="A154" s="81"/>
      <c r="B154" s="90"/>
      <c r="C154" s="86"/>
      <c r="D154" s="82" t="s">
        <v>429</v>
      </c>
      <c r="E154" s="83">
        <v>30</v>
      </c>
      <c r="F154" s="83">
        <v>30</v>
      </c>
      <c r="G154" s="82" t="s">
        <v>430</v>
      </c>
    </row>
    <row r="155" spans="1:7" s="77" customFormat="1" ht="14.25">
      <c r="A155" s="81"/>
      <c r="B155" s="90"/>
      <c r="C155" s="86"/>
      <c r="D155" s="82" t="s">
        <v>431</v>
      </c>
      <c r="E155" s="83">
        <v>576</v>
      </c>
      <c r="F155" s="83">
        <v>70.82999999999998</v>
      </c>
      <c r="G155" s="82" t="s">
        <v>424</v>
      </c>
    </row>
    <row r="156" spans="1:7" s="77" customFormat="1" ht="14.25">
      <c r="A156" s="81"/>
      <c r="B156" s="90"/>
      <c r="C156" s="86"/>
      <c r="D156" s="82" t="s">
        <v>432</v>
      </c>
      <c r="E156" s="83">
        <v>50</v>
      </c>
      <c r="F156" s="83">
        <v>50</v>
      </c>
      <c r="G156" s="82" t="s">
        <v>433</v>
      </c>
    </row>
    <row r="157" spans="1:7" s="77" customFormat="1" ht="14.25">
      <c r="A157" s="81"/>
      <c r="B157" s="90"/>
      <c r="C157" s="86"/>
      <c r="D157" s="82" t="s">
        <v>434</v>
      </c>
      <c r="E157" s="83">
        <v>324</v>
      </c>
      <c r="F157" s="83">
        <v>34.28399999999999</v>
      </c>
      <c r="G157" s="82" t="s">
        <v>435</v>
      </c>
    </row>
    <row r="158" spans="1:7" s="77" customFormat="1" ht="14.25">
      <c r="A158" s="81"/>
      <c r="B158" s="90"/>
      <c r="C158" s="86"/>
      <c r="D158" s="82" t="s">
        <v>436</v>
      </c>
      <c r="E158" s="83">
        <v>2.5</v>
      </c>
      <c r="F158" s="84">
        <v>0.00039999999999995595</v>
      </c>
      <c r="G158" s="82" t="s">
        <v>437</v>
      </c>
    </row>
    <row r="159" spans="1:7" s="77" customFormat="1" ht="14.25">
      <c r="A159" s="81"/>
      <c r="B159" s="90"/>
      <c r="C159" s="86"/>
      <c r="D159" s="82" t="s">
        <v>438</v>
      </c>
      <c r="E159" s="83">
        <v>77.66</v>
      </c>
      <c r="F159" s="83">
        <v>27.727756999999997</v>
      </c>
      <c r="G159" s="82" t="s">
        <v>439</v>
      </c>
    </row>
    <row r="160" spans="1:7" s="77" customFormat="1" ht="14.25">
      <c r="A160" s="81"/>
      <c r="B160" s="90"/>
      <c r="C160" s="86"/>
      <c r="D160" s="82" t="s">
        <v>440</v>
      </c>
      <c r="E160" s="83">
        <v>130.94</v>
      </c>
      <c r="F160" s="83">
        <v>6.124399999999994</v>
      </c>
      <c r="G160" s="82" t="s">
        <v>419</v>
      </c>
    </row>
    <row r="161" spans="1:7" s="77" customFormat="1" ht="14.25">
      <c r="A161" s="81"/>
      <c r="B161" s="90"/>
      <c r="C161" s="86"/>
      <c r="D161" s="82" t="s">
        <v>441</v>
      </c>
      <c r="E161" s="83">
        <v>3033</v>
      </c>
      <c r="F161" s="83">
        <v>2024.816619</v>
      </c>
      <c r="G161" s="82" t="s">
        <v>442</v>
      </c>
    </row>
    <row r="162" spans="1:7" s="77" customFormat="1" ht="14.25">
      <c r="A162" s="81"/>
      <c r="B162" s="90"/>
      <c r="C162" s="86"/>
      <c r="D162" s="82" t="s">
        <v>443</v>
      </c>
      <c r="E162" s="83">
        <v>455.8</v>
      </c>
      <c r="F162" s="83">
        <v>0.37999999999999545</v>
      </c>
      <c r="G162" s="82" t="s">
        <v>435</v>
      </c>
    </row>
    <row r="163" spans="1:7" s="77" customFormat="1" ht="14.25">
      <c r="A163" s="81"/>
      <c r="B163" s="90"/>
      <c r="C163" s="86"/>
      <c r="D163" s="82" t="s">
        <v>444</v>
      </c>
      <c r="E163" s="83">
        <v>52.92</v>
      </c>
      <c r="F163" s="83">
        <v>13.028400000000005</v>
      </c>
      <c r="G163" s="82" t="s">
        <v>419</v>
      </c>
    </row>
    <row r="164" spans="1:7" s="77" customFormat="1" ht="14.25">
      <c r="A164" s="81"/>
      <c r="B164" s="90"/>
      <c r="C164" s="86"/>
      <c r="D164" s="82" t="s">
        <v>445</v>
      </c>
      <c r="E164" s="83">
        <v>1841.28</v>
      </c>
      <c r="F164" s="83">
        <v>358.39200000000005</v>
      </c>
      <c r="G164" s="82" t="s">
        <v>419</v>
      </c>
    </row>
    <row r="165" spans="1:7" s="77" customFormat="1" ht="14.25">
      <c r="A165" s="81"/>
      <c r="B165" s="90"/>
      <c r="C165" s="86"/>
      <c r="D165" s="82" t="s">
        <v>446</v>
      </c>
      <c r="E165" s="83">
        <v>230</v>
      </c>
      <c r="F165" s="83">
        <v>230</v>
      </c>
      <c r="G165" s="82" t="s">
        <v>419</v>
      </c>
    </row>
    <row r="166" spans="1:7" s="77" customFormat="1" ht="14.25">
      <c r="A166" s="81"/>
      <c r="B166" s="90"/>
      <c r="C166" s="86"/>
      <c r="D166" s="82" t="s">
        <v>447</v>
      </c>
      <c r="E166" s="83">
        <v>6.6</v>
      </c>
      <c r="F166" s="83">
        <v>2.0107999999999997</v>
      </c>
      <c r="G166" s="82" t="s">
        <v>448</v>
      </c>
    </row>
    <row r="167" spans="1:7" s="77" customFormat="1" ht="14.25">
      <c r="A167" s="81"/>
      <c r="B167" s="90"/>
      <c r="C167" s="86"/>
      <c r="D167" s="82" t="s">
        <v>449</v>
      </c>
      <c r="E167" s="83">
        <v>55</v>
      </c>
      <c r="F167" s="83">
        <v>12.108800000000002</v>
      </c>
      <c r="G167" s="82" t="s">
        <v>442</v>
      </c>
    </row>
    <row r="168" spans="1:7" s="77" customFormat="1" ht="14.25">
      <c r="A168" s="81"/>
      <c r="B168" s="90"/>
      <c r="C168" s="86"/>
      <c r="D168" s="82" t="s">
        <v>450</v>
      </c>
      <c r="E168" s="83">
        <v>1.2</v>
      </c>
      <c r="F168" s="83">
        <v>0.648759</v>
      </c>
      <c r="G168" s="82" t="s">
        <v>276</v>
      </c>
    </row>
    <row r="169" spans="1:7" s="77" customFormat="1" ht="28.5">
      <c r="A169" s="81"/>
      <c r="B169" s="90">
        <v>16</v>
      </c>
      <c r="C169" s="86" t="s">
        <v>415</v>
      </c>
      <c r="D169" s="87" t="s">
        <v>451</v>
      </c>
      <c r="E169" s="83">
        <v>31.2</v>
      </c>
      <c r="F169" s="83">
        <v>16.189999999999998</v>
      </c>
      <c r="G169" s="82" t="s">
        <v>435</v>
      </c>
    </row>
    <row r="170" spans="1:7" s="77" customFormat="1" ht="14.25">
      <c r="A170" s="81"/>
      <c r="B170" s="90"/>
      <c r="C170" s="86"/>
      <c r="D170" s="82" t="s">
        <v>452</v>
      </c>
      <c r="E170" s="83">
        <v>7.58</v>
      </c>
      <c r="F170" s="83">
        <v>0.4497600000000004</v>
      </c>
      <c r="G170" s="82" t="s">
        <v>439</v>
      </c>
    </row>
    <row r="171" spans="1:7" s="77" customFormat="1" ht="14.25">
      <c r="A171" s="81"/>
      <c r="B171" s="90"/>
      <c r="C171" s="86"/>
      <c r="D171" s="82" t="s">
        <v>453</v>
      </c>
      <c r="E171" s="83">
        <v>4</v>
      </c>
      <c r="F171" s="83">
        <v>0.005199999999999871</v>
      </c>
      <c r="G171" s="82" t="s">
        <v>437</v>
      </c>
    </row>
    <row r="172" spans="1:7" s="77" customFormat="1" ht="14.25">
      <c r="A172" s="81"/>
      <c r="B172" s="90"/>
      <c r="C172" s="86"/>
      <c r="D172" s="82" t="s">
        <v>454</v>
      </c>
      <c r="E172" s="83">
        <v>30</v>
      </c>
      <c r="F172" s="83">
        <v>30</v>
      </c>
      <c r="G172" s="82" t="s">
        <v>421</v>
      </c>
    </row>
    <row r="173" spans="1:7" s="77" customFormat="1" ht="14.25">
      <c r="A173" s="81"/>
      <c r="B173" s="90"/>
      <c r="C173" s="86"/>
      <c r="D173" s="82" t="s">
        <v>455</v>
      </c>
      <c r="E173" s="83">
        <v>800</v>
      </c>
      <c r="F173" s="83">
        <v>800</v>
      </c>
      <c r="G173" s="82" t="s">
        <v>421</v>
      </c>
    </row>
    <row r="174" spans="1:7" s="77" customFormat="1" ht="14.25">
      <c r="A174" s="81"/>
      <c r="B174" s="90"/>
      <c r="C174" s="86"/>
      <c r="D174" s="82" t="s">
        <v>456</v>
      </c>
      <c r="E174" s="83">
        <v>4.25</v>
      </c>
      <c r="F174" s="83">
        <v>0.009999999999999787</v>
      </c>
      <c r="G174" s="82" t="s">
        <v>437</v>
      </c>
    </row>
    <row r="175" spans="1:7" s="77" customFormat="1" ht="14.25">
      <c r="A175" s="81"/>
      <c r="B175" s="90"/>
      <c r="C175" s="86"/>
      <c r="D175" s="82" t="s">
        <v>457</v>
      </c>
      <c r="E175" s="83">
        <v>700</v>
      </c>
      <c r="F175" s="83">
        <v>167.33540000000005</v>
      </c>
      <c r="G175" s="82" t="s">
        <v>448</v>
      </c>
    </row>
    <row r="176" spans="1:7" s="77" customFormat="1" ht="14.25">
      <c r="A176" s="81"/>
      <c r="B176" s="90"/>
      <c r="C176" s="86"/>
      <c r="D176" s="82" t="s">
        <v>458</v>
      </c>
      <c r="E176" s="83">
        <v>80.71</v>
      </c>
      <c r="F176" s="83">
        <v>80.71</v>
      </c>
      <c r="G176" s="82" t="s">
        <v>426</v>
      </c>
    </row>
    <row r="177" spans="1:7" s="77" customFormat="1" ht="14.25">
      <c r="A177" s="81"/>
      <c r="B177" s="90"/>
      <c r="C177" s="86"/>
      <c r="D177" s="82" t="s">
        <v>459</v>
      </c>
      <c r="E177" s="83">
        <v>58.87</v>
      </c>
      <c r="F177" s="83">
        <v>21.523599999999995</v>
      </c>
      <c r="G177" s="82" t="s">
        <v>419</v>
      </c>
    </row>
    <row r="178" spans="1:7" s="77" customFormat="1" ht="14.25">
      <c r="A178" s="81"/>
      <c r="B178" s="90"/>
      <c r="C178" s="86"/>
      <c r="D178" s="82" t="s">
        <v>460</v>
      </c>
      <c r="E178" s="83">
        <v>12.68</v>
      </c>
      <c r="F178" s="83">
        <v>12.68</v>
      </c>
      <c r="G178" s="82" t="s">
        <v>426</v>
      </c>
    </row>
    <row r="179" spans="1:7" s="77" customFormat="1" ht="14.25">
      <c r="A179" s="81"/>
      <c r="B179" s="90"/>
      <c r="C179" s="86"/>
      <c r="D179" s="82" t="s">
        <v>461</v>
      </c>
      <c r="E179" s="83">
        <v>1.5</v>
      </c>
      <c r="F179" s="83">
        <v>0.005800000000000027</v>
      </c>
      <c r="G179" s="82" t="s">
        <v>437</v>
      </c>
    </row>
    <row r="180" spans="1:7" s="77" customFormat="1" ht="14.25">
      <c r="A180" s="81"/>
      <c r="B180" s="90"/>
      <c r="C180" s="86"/>
      <c r="D180" s="82" t="s">
        <v>462</v>
      </c>
      <c r="E180" s="83">
        <v>1.2</v>
      </c>
      <c r="F180" s="84">
        <v>0.00019999999999997797</v>
      </c>
      <c r="G180" s="82" t="s">
        <v>437</v>
      </c>
    </row>
    <row r="181" spans="1:7" s="77" customFormat="1" ht="14.25">
      <c r="A181" s="81"/>
      <c r="B181" s="90"/>
      <c r="C181" s="86"/>
      <c r="D181" s="82" t="s">
        <v>463</v>
      </c>
      <c r="E181" s="83">
        <v>2</v>
      </c>
      <c r="F181" s="84">
        <v>0.0012000000000000899</v>
      </c>
      <c r="G181" s="82" t="s">
        <v>437</v>
      </c>
    </row>
    <row r="182" spans="1:7" s="77" customFormat="1" ht="14.25">
      <c r="A182" s="81"/>
      <c r="B182" s="90"/>
      <c r="C182" s="86"/>
      <c r="D182" s="82" t="s">
        <v>464</v>
      </c>
      <c r="E182" s="83">
        <v>4.5</v>
      </c>
      <c r="F182" s="84">
        <v>0.001000000000000334</v>
      </c>
      <c r="G182" s="82" t="s">
        <v>465</v>
      </c>
    </row>
    <row r="183" spans="1:7" s="77" customFormat="1" ht="14.25">
      <c r="A183" s="81"/>
      <c r="B183" s="90"/>
      <c r="C183" s="86"/>
      <c r="D183" s="82" t="s">
        <v>466</v>
      </c>
      <c r="E183" s="83">
        <v>289.35</v>
      </c>
      <c r="F183" s="83">
        <v>46.20240000000001</v>
      </c>
      <c r="G183" s="82" t="s">
        <v>419</v>
      </c>
    </row>
    <row r="184" spans="1:7" s="77" customFormat="1" ht="14.25">
      <c r="A184" s="81"/>
      <c r="B184" s="90"/>
      <c r="C184" s="86"/>
      <c r="D184" s="82" t="s">
        <v>467</v>
      </c>
      <c r="E184" s="83">
        <v>4</v>
      </c>
      <c r="F184" s="84">
        <v>0.0017999999999998018</v>
      </c>
      <c r="G184" s="82" t="s">
        <v>439</v>
      </c>
    </row>
    <row r="185" spans="1:7" s="77" customFormat="1" ht="14.25">
      <c r="A185" s="81"/>
      <c r="B185" s="40">
        <v>17</v>
      </c>
      <c r="C185" s="82" t="s">
        <v>468</v>
      </c>
      <c r="D185" s="82" t="s">
        <v>469</v>
      </c>
      <c r="E185" s="83">
        <v>15.46</v>
      </c>
      <c r="F185" s="83">
        <v>0.20805400000000063</v>
      </c>
      <c r="G185" s="82" t="s">
        <v>439</v>
      </c>
    </row>
    <row r="186" spans="1:7" s="77" customFormat="1" ht="14.25">
      <c r="A186" s="81"/>
      <c r="B186" s="40"/>
      <c r="C186" s="82"/>
      <c r="D186" s="82" t="s">
        <v>470</v>
      </c>
      <c r="E186" s="83">
        <v>31.1267</v>
      </c>
      <c r="F186" s="83">
        <v>1.4597960000000008</v>
      </c>
      <c r="G186" s="82" t="s">
        <v>439</v>
      </c>
    </row>
    <row r="187" spans="1:7" s="77" customFormat="1" ht="14.25">
      <c r="A187" s="81"/>
      <c r="B187" s="40">
        <v>18</v>
      </c>
      <c r="C187" s="82" t="s">
        <v>471</v>
      </c>
      <c r="D187" s="82" t="s">
        <v>472</v>
      </c>
      <c r="E187" s="83">
        <v>100.82</v>
      </c>
      <c r="F187" s="83">
        <v>6.366326999999998</v>
      </c>
      <c r="G187" s="82" t="s">
        <v>473</v>
      </c>
    </row>
    <row r="188" spans="1:7" s="77" customFormat="1" ht="14.25">
      <c r="A188" s="81"/>
      <c r="B188" s="40"/>
      <c r="C188" s="82"/>
      <c r="D188" s="82" t="s">
        <v>474</v>
      </c>
      <c r="E188" s="83">
        <v>4</v>
      </c>
      <c r="F188" s="83">
        <v>2.4</v>
      </c>
      <c r="G188" s="82" t="s">
        <v>473</v>
      </c>
    </row>
    <row r="189" spans="1:7" s="77" customFormat="1" ht="14.25">
      <c r="A189" s="81"/>
      <c r="B189" s="40"/>
      <c r="C189" s="82"/>
      <c r="D189" s="82" t="s">
        <v>475</v>
      </c>
      <c r="E189" s="83">
        <v>1.05</v>
      </c>
      <c r="F189" s="83">
        <v>1.05</v>
      </c>
      <c r="G189" s="82" t="s">
        <v>476</v>
      </c>
    </row>
    <row r="190" spans="1:7" s="77" customFormat="1" ht="14.25">
      <c r="A190" s="81"/>
      <c r="B190" s="40"/>
      <c r="C190" s="82"/>
      <c r="D190" s="82" t="s">
        <v>477</v>
      </c>
      <c r="E190" s="83">
        <v>5</v>
      </c>
      <c r="F190" s="83">
        <v>2.9</v>
      </c>
      <c r="G190" s="82" t="s">
        <v>478</v>
      </c>
    </row>
    <row r="191" spans="1:7" s="77" customFormat="1" ht="14.25">
      <c r="A191" s="81"/>
      <c r="B191" s="40"/>
      <c r="C191" s="82"/>
      <c r="D191" s="82" t="s">
        <v>479</v>
      </c>
      <c r="E191" s="83">
        <v>1</v>
      </c>
      <c r="F191" s="83">
        <v>0.020000000000000018</v>
      </c>
      <c r="G191" s="82" t="s">
        <v>480</v>
      </c>
    </row>
    <row r="192" spans="1:7" s="77" customFormat="1" ht="14.25">
      <c r="A192" s="81"/>
      <c r="B192" s="40"/>
      <c r="C192" s="82"/>
      <c r="D192" s="82" t="s">
        <v>481</v>
      </c>
      <c r="E192" s="83">
        <v>4.2</v>
      </c>
      <c r="F192" s="83">
        <v>4.2</v>
      </c>
      <c r="G192" s="82" t="s">
        <v>478</v>
      </c>
    </row>
    <row r="193" spans="1:7" s="77" customFormat="1" ht="28.5">
      <c r="A193" s="81"/>
      <c r="B193" s="85">
        <v>19</v>
      </c>
      <c r="C193" s="86" t="s">
        <v>482</v>
      </c>
      <c r="D193" s="87" t="s">
        <v>483</v>
      </c>
      <c r="E193" s="83">
        <v>362.24</v>
      </c>
      <c r="F193" s="83">
        <v>40.79335200000003</v>
      </c>
      <c r="G193" s="82" t="s">
        <v>484</v>
      </c>
    </row>
    <row r="194" spans="1:7" s="77" customFormat="1" ht="14.25">
      <c r="A194" s="81"/>
      <c r="B194" s="85"/>
      <c r="C194" s="86"/>
      <c r="D194" s="82" t="s">
        <v>485</v>
      </c>
      <c r="E194" s="83">
        <v>10</v>
      </c>
      <c r="F194" s="83">
        <v>0.1899999999999995</v>
      </c>
      <c r="G194" s="82" t="s">
        <v>486</v>
      </c>
    </row>
    <row r="195" spans="1:7" s="77" customFormat="1" ht="14.25">
      <c r="A195" s="81"/>
      <c r="B195" s="85">
        <v>19</v>
      </c>
      <c r="C195" s="86" t="s">
        <v>482</v>
      </c>
      <c r="D195" s="82" t="s">
        <v>487</v>
      </c>
      <c r="E195" s="83">
        <v>3</v>
      </c>
      <c r="F195" s="84">
        <v>0.004999999999999893</v>
      </c>
      <c r="G195" s="82" t="s">
        <v>484</v>
      </c>
    </row>
    <row r="196" spans="1:7" s="77" customFormat="1" ht="14.25">
      <c r="A196" s="81"/>
      <c r="B196" s="85"/>
      <c r="C196" s="86"/>
      <c r="D196" s="82" t="s">
        <v>488</v>
      </c>
      <c r="E196" s="83">
        <v>206.53</v>
      </c>
      <c r="F196" s="83">
        <v>5.330999999999989</v>
      </c>
      <c r="G196" s="82" t="s">
        <v>489</v>
      </c>
    </row>
    <row r="197" spans="1:7" s="77" customFormat="1" ht="14.25">
      <c r="A197" s="81"/>
      <c r="B197" s="85"/>
      <c r="C197" s="86"/>
      <c r="D197" s="82" t="s">
        <v>490</v>
      </c>
      <c r="E197" s="83">
        <v>17.2</v>
      </c>
      <c r="F197" s="83">
        <v>7.094999999999999</v>
      </c>
      <c r="G197" s="82" t="s">
        <v>489</v>
      </c>
    </row>
    <row r="198" spans="1:7" s="77" customFormat="1" ht="14.25">
      <c r="A198" s="81"/>
      <c r="B198" s="85"/>
      <c r="C198" s="86"/>
      <c r="D198" s="82" t="s">
        <v>491</v>
      </c>
      <c r="E198" s="83">
        <v>0.5</v>
      </c>
      <c r="F198" s="84">
        <v>0.003139999999999976</v>
      </c>
      <c r="G198" s="82" t="s">
        <v>364</v>
      </c>
    </row>
    <row r="199" spans="1:7" s="77" customFormat="1" ht="14.25">
      <c r="A199" s="81"/>
      <c r="B199" s="85"/>
      <c r="C199" s="86"/>
      <c r="D199" s="82" t="s">
        <v>492</v>
      </c>
      <c r="E199" s="83">
        <v>25</v>
      </c>
      <c r="F199" s="83">
        <v>12.4</v>
      </c>
      <c r="G199" s="82" t="s">
        <v>493</v>
      </c>
    </row>
    <row r="200" spans="1:7" s="77" customFormat="1" ht="14.25">
      <c r="A200" s="81"/>
      <c r="B200" s="85"/>
      <c r="C200" s="86"/>
      <c r="D200" s="82" t="s">
        <v>494</v>
      </c>
      <c r="E200" s="83">
        <v>10</v>
      </c>
      <c r="F200" s="83">
        <v>1.4263279999999998</v>
      </c>
      <c r="G200" s="82" t="s">
        <v>495</v>
      </c>
    </row>
    <row r="201" spans="1:7" s="77" customFormat="1" ht="28.5">
      <c r="A201" s="81"/>
      <c r="B201" s="85"/>
      <c r="C201" s="86"/>
      <c r="D201" s="87" t="s">
        <v>496</v>
      </c>
      <c r="E201" s="83">
        <v>26.29</v>
      </c>
      <c r="F201" s="83">
        <v>4.625499999999999</v>
      </c>
      <c r="G201" s="82" t="s">
        <v>489</v>
      </c>
    </row>
    <row r="202" spans="1:7" s="77" customFormat="1" ht="14.25">
      <c r="A202" s="81"/>
      <c r="B202" s="85"/>
      <c r="C202" s="86"/>
      <c r="D202" s="82" t="s">
        <v>497</v>
      </c>
      <c r="E202" s="83">
        <v>1.5</v>
      </c>
      <c r="F202" s="83">
        <v>0.05400000000000005</v>
      </c>
      <c r="G202" s="82" t="s">
        <v>493</v>
      </c>
    </row>
    <row r="203" spans="1:7" s="77" customFormat="1" ht="14.25">
      <c r="A203" s="81"/>
      <c r="B203" s="85"/>
      <c r="C203" s="86"/>
      <c r="D203" s="82" t="s">
        <v>498</v>
      </c>
      <c r="E203" s="83">
        <v>1</v>
      </c>
      <c r="F203" s="83">
        <v>0.030000000000000027</v>
      </c>
      <c r="G203" s="82" t="s">
        <v>499</v>
      </c>
    </row>
    <row r="204" spans="1:7" s="77" customFormat="1" ht="14.25">
      <c r="A204" s="81"/>
      <c r="B204" s="85"/>
      <c r="C204" s="86"/>
      <c r="D204" s="82" t="s">
        <v>500</v>
      </c>
      <c r="E204" s="83">
        <v>0.6</v>
      </c>
      <c r="F204" s="84">
        <v>0.00019999999999997797</v>
      </c>
      <c r="G204" s="82" t="s">
        <v>276</v>
      </c>
    </row>
    <row r="205" spans="1:7" s="77" customFormat="1" ht="14.25">
      <c r="A205" s="81"/>
      <c r="B205" s="85"/>
      <c r="C205" s="86"/>
      <c r="D205" s="82" t="s">
        <v>501</v>
      </c>
      <c r="E205" s="83">
        <v>1</v>
      </c>
      <c r="F205" s="83">
        <v>0.46109999999999995</v>
      </c>
      <c r="G205" s="82" t="s">
        <v>502</v>
      </c>
    </row>
    <row r="206" spans="1:7" s="77" customFormat="1" ht="14.25">
      <c r="A206" s="81"/>
      <c r="B206" s="85"/>
      <c r="C206" s="86"/>
      <c r="D206" s="82" t="s">
        <v>503</v>
      </c>
      <c r="E206" s="83">
        <v>6</v>
      </c>
      <c r="F206" s="83">
        <v>0.00790000000000024</v>
      </c>
      <c r="G206" s="82" t="s">
        <v>502</v>
      </c>
    </row>
    <row r="207" spans="1:7" s="77" customFormat="1" ht="28.5">
      <c r="A207" s="81"/>
      <c r="B207" s="85"/>
      <c r="C207" s="86"/>
      <c r="D207" s="87" t="s">
        <v>504</v>
      </c>
      <c r="E207" s="83">
        <v>5.43</v>
      </c>
      <c r="F207" s="83">
        <v>0.036716999999999445</v>
      </c>
      <c r="G207" s="82" t="s">
        <v>484</v>
      </c>
    </row>
    <row r="208" spans="1:7" s="77" customFormat="1" ht="14.25">
      <c r="A208" s="81"/>
      <c r="B208" s="85"/>
      <c r="C208" s="86"/>
      <c r="D208" s="82" t="s">
        <v>297</v>
      </c>
      <c r="E208" s="83">
        <v>2</v>
      </c>
      <c r="F208" s="83">
        <v>0.23185999999999996</v>
      </c>
      <c r="G208" s="82" t="s">
        <v>484</v>
      </c>
    </row>
    <row r="209" spans="1:7" s="77" customFormat="1" ht="14.25">
      <c r="A209" s="81"/>
      <c r="B209" s="85"/>
      <c r="C209" s="86"/>
      <c r="D209" s="82" t="s">
        <v>505</v>
      </c>
      <c r="E209" s="83">
        <v>4.54</v>
      </c>
      <c r="F209" s="83">
        <v>1.54</v>
      </c>
      <c r="G209" s="82" t="s">
        <v>489</v>
      </c>
    </row>
    <row r="210" spans="1:7" s="77" customFormat="1" ht="14.25">
      <c r="A210" s="81"/>
      <c r="B210" s="85"/>
      <c r="C210" s="86"/>
      <c r="D210" s="82" t="s">
        <v>506</v>
      </c>
      <c r="E210" s="83">
        <v>37.9</v>
      </c>
      <c r="F210" s="83">
        <v>0.18591999999999587</v>
      </c>
      <c r="G210" s="82" t="s">
        <v>507</v>
      </c>
    </row>
    <row r="211" spans="1:7" s="77" customFormat="1" ht="14.25">
      <c r="A211" s="81"/>
      <c r="B211" s="85"/>
      <c r="C211" s="86"/>
      <c r="D211" s="82" t="s">
        <v>508</v>
      </c>
      <c r="E211" s="83">
        <v>0.763347</v>
      </c>
      <c r="F211" s="83">
        <v>0.761236</v>
      </c>
      <c r="G211" s="82" t="s">
        <v>493</v>
      </c>
    </row>
    <row r="212" spans="1:7" s="77" customFormat="1" ht="14.25">
      <c r="A212" s="81"/>
      <c r="B212" s="85"/>
      <c r="C212" s="86"/>
      <c r="D212" s="82" t="s">
        <v>509</v>
      </c>
      <c r="E212" s="83">
        <v>1.6</v>
      </c>
      <c r="F212" s="84">
        <v>0.0020000000000000018</v>
      </c>
      <c r="G212" s="82" t="s">
        <v>484</v>
      </c>
    </row>
    <row r="213" spans="1:7" s="77" customFormat="1" ht="14.25">
      <c r="A213" s="81"/>
      <c r="B213" s="85"/>
      <c r="C213" s="86"/>
      <c r="D213" s="82" t="s">
        <v>485</v>
      </c>
      <c r="E213" s="83">
        <v>1</v>
      </c>
      <c r="F213" s="83">
        <v>0.24</v>
      </c>
      <c r="G213" s="82" t="s">
        <v>486</v>
      </c>
    </row>
    <row r="214" spans="1:7" s="77" customFormat="1" ht="28.5">
      <c r="A214" s="81"/>
      <c r="B214" s="85"/>
      <c r="C214" s="86"/>
      <c r="D214" s="87" t="s">
        <v>510</v>
      </c>
      <c r="E214" s="83">
        <v>4</v>
      </c>
      <c r="F214" s="83">
        <v>0.4293999999999998</v>
      </c>
      <c r="G214" s="82" t="s">
        <v>502</v>
      </c>
    </row>
    <row r="215" spans="1:7" s="77" customFormat="1" ht="14.25">
      <c r="A215" s="81"/>
      <c r="B215" s="85">
        <v>20</v>
      </c>
      <c r="C215" s="86" t="s">
        <v>511</v>
      </c>
      <c r="D215" s="82" t="s">
        <v>512</v>
      </c>
      <c r="E215" s="83">
        <v>8.9</v>
      </c>
      <c r="F215" s="83">
        <v>2.9400000000000004</v>
      </c>
      <c r="G215" s="82" t="s">
        <v>303</v>
      </c>
    </row>
    <row r="216" spans="1:7" s="77" customFormat="1" ht="14.25">
      <c r="A216" s="81"/>
      <c r="B216" s="85"/>
      <c r="C216" s="86"/>
      <c r="D216" s="82" t="s">
        <v>254</v>
      </c>
      <c r="E216" s="83">
        <v>1</v>
      </c>
      <c r="F216" s="83">
        <v>0.035699999999999954</v>
      </c>
      <c r="G216" s="82" t="s">
        <v>303</v>
      </c>
    </row>
    <row r="217" spans="1:7" s="77" customFormat="1" ht="14.25">
      <c r="A217" s="81"/>
      <c r="B217" s="85"/>
      <c r="C217" s="86"/>
      <c r="D217" s="82" t="s">
        <v>491</v>
      </c>
      <c r="E217" s="83">
        <v>0.5</v>
      </c>
      <c r="F217" s="83">
        <v>0.026000000000000023</v>
      </c>
      <c r="G217" s="82" t="s">
        <v>364</v>
      </c>
    </row>
    <row r="218" spans="1:7" s="77" customFormat="1" ht="14.25">
      <c r="A218" s="81"/>
      <c r="B218" s="85"/>
      <c r="C218" s="86"/>
      <c r="D218" s="82" t="s">
        <v>513</v>
      </c>
      <c r="E218" s="83">
        <v>1</v>
      </c>
      <c r="F218" s="83">
        <v>0.008499999999999952</v>
      </c>
      <c r="G218" s="82" t="s">
        <v>303</v>
      </c>
    </row>
    <row r="219" spans="1:7" s="77" customFormat="1" ht="14.25">
      <c r="A219" s="81"/>
      <c r="B219" s="85"/>
      <c r="C219" s="86"/>
      <c r="D219" s="82" t="s">
        <v>514</v>
      </c>
      <c r="E219" s="83">
        <v>1</v>
      </c>
      <c r="F219" s="84">
        <v>0.00039999999999995595</v>
      </c>
      <c r="G219" s="82" t="s">
        <v>303</v>
      </c>
    </row>
    <row r="220" spans="1:7" s="77" customFormat="1" ht="14.25">
      <c r="A220" s="81"/>
      <c r="B220" s="85">
        <v>20</v>
      </c>
      <c r="C220" s="86" t="s">
        <v>511</v>
      </c>
      <c r="D220" s="82" t="s">
        <v>515</v>
      </c>
      <c r="E220" s="83">
        <v>1</v>
      </c>
      <c r="F220" s="83">
        <v>0.010299999999999976</v>
      </c>
      <c r="G220" s="82" t="s">
        <v>303</v>
      </c>
    </row>
    <row r="221" spans="1:7" s="77" customFormat="1" ht="14.25">
      <c r="A221" s="81"/>
      <c r="B221" s="85"/>
      <c r="C221" s="86"/>
      <c r="D221" s="82" t="s">
        <v>516</v>
      </c>
      <c r="E221" s="83">
        <v>3</v>
      </c>
      <c r="F221" s="83">
        <v>0.01650000000000018</v>
      </c>
      <c r="G221" s="82" t="s">
        <v>303</v>
      </c>
    </row>
    <row r="222" spans="1:7" s="77" customFormat="1" ht="28.5">
      <c r="A222" s="81"/>
      <c r="B222" s="85"/>
      <c r="C222" s="86"/>
      <c r="D222" s="87" t="s">
        <v>517</v>
      </c>
      <c r="E222" s="83">
        <v>1.5</v>
      </c>
      <c r="F222" s="84">
        <v>0.0018000000000000238</v>
      </c>
      <c r="G222" s="82" t="s">
        <v>303</v>
      </c>
    </row>
    <row r="223" spans="1:7" s="77" customFormat="1" ht="14.25">
      <c r="A223" s="81"/>
      <c r="B223" s="85"/>
      <c r="C223" s="86"/>
      <c r="D223" s="82" t="s">
        <v>518</v>
      </c>
      <c r="E223" s="83">
        <v>0.5</v>
      </c>
      <c r="F223" s="83">
        <v>0.031000000000000028</v>
      </c>
      <c r="G223" s="82" t="s">
        <v>303</v>
      </c>
    </row>
    <row r="224" spans="1:7" s="77" customFormat="1" ht="14.25">
      <c r="A224" s="81"/>
      <c r="B224" s="40">
        <v>21</v>
      </c>
      <c r="C224" s="82" t="s">
        <v>519</v>
      </c>
      <c r="D224" s="82" t="s">
        <v>520</v>
      </c>
      <c r="E224" s="83">
        <v>7.18</v>
      </c>
      <c r="F224" s="83">
        <v>0.7590149999999998</v>
      </c>
      <c r="G224" s="82" t="s">
        <v>521</v>
      </c>
    </row>
    <row r="225" spans="1:7" s="77" customFormat="1" ht="28.5">
      <c r="A225" s="81"/>
      <c r="B225" s="40"/>
      <c r="C225" s="82"/>
      <c r="D225" s="87" t="s">
        <v>522</v>
      </c>
      <c r="E225" s="83">
        <v>7</v>
      </c>
      <c r="F225" s="83">
        <v>2.4086</v>
      </c>
      <c r="G225" s="82" t="s">
        <v>523</v>
      </c>
    </row>
    <row r="226" spans="1:7" s="77" customFormat="1" ht="14.25">
      <c r="A226" s="81"/>
      <c r="B226" s="40"/>
      <c r="C226" s="82"/>
      <c r="D226" s="82" t="s">
        <v>524</v>
      </c>
      <c r="E226" s="83">
        <v>3.5</v>
      </c>
      <c r="F226" s="83">
        <v>0.1070000000000002</v>
      </c>
      <c r="G226" s="82" t="s">
        <v>525</v>
      </c>
    </row>
    <row r="227" spans="1:7" s="77" customFormat="1" ht="14.25">
      <c r="A227" s="81"/>
      <c r="B227" s="40"/>
      <c r="C227" s="82"/>
      <c r="D227" s="82" t="s">
        <v>526</v>
      </c>
      <c r="E227" s="83">
        <v>8.2</v>
      </c>
      <c r="F227" s="83">
        <v>1.879</v>
      </c>
      <c r="G227" s="82" t="s">
        <v>527</v>
      </c>
    </row>
    <row r="228" spans="1:7" s="77" customFormat="1" ht="14.25">
      <c r="A228" s="81"/>
      <c r="B228" s="40"/>
      <c r="C228" s="82"/>
      <c r="D228" s="82" t="s">
        <v>528</v>
      </c>
      <c r="E228" s="83">
        <v>10</v>
      </c>
      <c r="F228" s="83">
        <v>6.872</v>
      </c>
      <c r="G228" s="82" t="s">
        <v>523</v>
      </c>
    </row>
    <row r="229" spans="1:7" s="77" customFormat="1" ht="14.25">
      <c r="A229" s="81"/>
      <c r="B229" s="40"/>
      <c r="C229" s="82"/>
      <c r="D229" s="82" t="s">
        <v>529</v>
      </c>
      <c r="E229" s="83">
        <v>11</v>
      </c>
      <c r="F229" s="83">
        <v>0.03640000000000043</v>
      </c>
      <c r="G229" s="82" t="s">
        <v>523</v>
      </c>
    </row>
    <row r="230" spans="1:7" s="77" customFormat="1" ht="14.25">
      <c r="A230" s="81"/>
      <c r="B230" s="40"/>
      <c r="C230" s="82"/>
      <c r="D230" s="82" t="s">
        <v>530</v>
      </c>
      <c r="E230" s="83">
        <v>3.5</v>
      </c>
      <c r="F230" s="83">
        <v>3.5</v>
      </c>
      <c r="G230" s="82" t="s">
        <v>523</v>
      </c>
    </row>
    <row r="231" spans="1:7" s="77" customFormat="1" ht="14.25">
      <c r="A231" s="81"/>
      <c r="B231" s="40"/>
      <c r="C231" s="82"/>
      <c r="D231" s="82" t="s">
        <v>531</v>
      </c>
      <c r="E231" s="83">
        <v>1</v>
      </c>
      <c r="F231" s="83">
        <v>0.005453999999999959</v>
      </c>
      <c r="G231" s="82" t="s">
        <v>276</v>
      </c>
    </row>
    <row r="232" spans="1:7" s="77" customFormat="1" ht="14.25">
      <c r="A232" s="81"/>
      <c r="B232" s="40"/>
      <c r="C232" s="82"/>
      <c r="D232" s="82" t="s">
        <v>532</v>
      </c>
      <c r="E232" s="83">
        <v>54</v>
      </c>
      <c r="F232" s="83">
        <v>13.997619999999998</v>
      </c>
      <c r="G232" s="82" t="s">
        <v>523</v>
      </c>
    </row>
    <row r="233" spans="1:7" s="77" customFormat="1" ht="14.25">
      <c r="A233" s="81"/>
      <c r="B233" s="40"/>
      <c r="C233" s="82"/>
      <c r="D233" s="82" t="s">
        <v>533</v>
      </c>
      <c r="E233" s="83">
        <v>20</v>
      </c>
      <c r="F233" s="83">
        <v>1.6240799999999993</v>
      </c>
      <c r="G233" s="82" t="s">
        <v>527</v>
      </c>
    </row>
    <row r="234" spans="1:7" s="77" customFormat="1" ht="14.25">
      <c r="A234" s="81"/>
      <c r="B234" s="40"/>
      <c r="C234" s="82"/>
      <c r="D234" s="82" t="s">
        <v>534</v>
      </c>
      <c r="E234" s="83">
        <v>4</v>
      </c>
      <c r="F234" s="83">
        <v>0.016300000000000203</v>
      </c>
      <c r="G234" s="82" t="s">
        <v>523</v>
      </c>
    </row>
    <row r="235" spans="1:7" s="77" customFormat="1" ht="14.25">
      <c r="A235" s="81"/>
      <c r="B235" s="40">
        <v>22</v>
      </c>
      <c r="C235" s="82" t="s">
        <v>535</v>
      </c>
      <c r="D235" s="82" t="s">
        <v>536</v>
      </c>
      <c r="E235" s="83">
        <v>0.4</v>
      </c>
      <c r="F235" s="84">
        <v>0.0006000000000000449</v>
      </c>
      <c r="G235" s="82" t="s">
        <v>276</v>
      </c>
    </row>
    <row r="236" spans="1:7" s="77" customFormat="1" ht="14.25">
      <c r="A236" s="81"/>
      <c r="B236" s="40"/>
      <c r="C236" s="82"/>
      <c r="D236" s="82" t="s">
        <v>537</v>
      </c>
      <c r="E236" s="83">
        <v>30</v>
      </c>
      <c r="F236" s="83">
        <v>4.636099999999999</v>
      </c>
      <c r="G236" s="82" t="s">
        <v>538</v>
      </c>
    </row>
    <row r="237" spans="1:7" s="77" customFormat="1" ht="14.25">
      <c r="A237" s="81"/>
      <c r="B237" s="40"/>
      <c r="C237" s="82"/>
      <c r="D237" s="82" t="s">
        <v>539</v>
      </c>
      <c r="E237" s="83">
        <v>100</v>
      </c>
      <c r="F237" s="83">
        <v>0.2931650000000019</v>
      </c>
      <c r="G237" s="82" t="s">
        <v>538</v>
      </c>
    </row>
    <row r="238" spans="1:7" s="77" customFormat="1" ht="14.25">
      <c r="A238" s="81"/>
      <c r="B238" s="40"/>
      <c r="C238" s="82"/>
      <c r="D238" s="82" t="s">
        <v>540</v>
      </c>
      <c r="E238" s="83">
        <v>3.8152</v>
      </c>
      <c r="F238" s="83">
        <v>0.1391</v>
      </c>
      <c r="G238" s="82" t="s">
        <v>541</v>
      </c>
    </row>
    <row r="239" spans="1:7" s="77" customFormat="1" ht="14.25">
      <c r="A239" s="81"/>
      <c r="B239" s="85">
        <v>23</v>
      </c>
      <c r="C239" s="86" t="s">
        <v>542</v>
      </c>
      <c r="D239" s="82" t="s">
        <v>543</v>
      </c>
      <c r="E239" s="83">
        <v>2.42</v>
      </c>
      <c r="F239" s="83">
        <v>2.42</v>
      </c>
      <c r="G239" s="82" t="s">
        <v>544</v>
      </c>
    </row>
    <row r="240" spans="1:7" s="77" customFormat="1" ht="14.25">
      <c r="A240" s="81"/>
      <c r="B240" s="85"/>
      <c r="C240" s="86"/>
      <c r="D240" s="82" t="s">
        <v>545</v>
      </c>
      <c r="E240" s="83">
        <v>10</v>
      </c>
      <c r="F240" s="83">
        <v>0.09999999999999964</v>
      </c>
      <c r="G240" s="82" t="s">
        <v>546</v>
      </c>
    </row>
    <row r="241" spans="1:7" s="77" customFormat="1" ht="14.25">
      <c r="A241" s="81"/>
      <c r="B241" s="85"/>
      <c r="C241" s="86"/>
      <c r="D241" s="82" t="s">
        <v>547</v>
      </c>
      <c r="E241" s="83">
        <v>2.11</v>
      </c>
      <c r="F241" s="83">
        <v>2.11</v>
      </c>
      <c r="G241" s="82" t="s">
        <v>544</v>
      </c>
    </row>
    <row r="242" spans="1:7" s="77" customFormat="1" ht="14.25">
      <c r="A242" s="81"/>
      <c r="B242" s="85"/>
      <c r="C242" s="86"/>
      <c r="D242" s="82" t="s">
        <v>548</v>
      </c>
      <c r="E242" s="83">
        <v>1.7</v>
      </c>
      <c r="F242" s="83">
        <v>1.0899999999999999</v>
      </c>
      <c r="G242" s="82" t="s">
        <v>549</v>
      </c>
    </row>
    <row r="243" spans="1:7" s="77" customFormat="1" ht="28.5">
      <c r="A243" s="81"/>
      <c r="B243" s="85"/>
      <c r="C243" s="86"/>
      <c r="D243" s="87" t="s">
        <v>550</v>
      </c>
      <c r="E243" s="83">
        <v>4</v>
      </c>
      <c r="F243" s="83">
        <v>4</v>
      </c>
      <c r="G243" s="82" t="s">
        <v>551</v>
      </c>
    </row>
    <row r="244" spans="1:7" s="77" customFormat="1" ht="28.5">
      <c r="A244" s="81"/>
      <c r="B244" s="85"/>
      <c r="C244" s="86"/>
      <c r="D244" s="87" t="s">
        <v>552</v>
      </c>
      <c r="E244" s="83">
        <v>10</v>
      </c>
      <c r="F244" s="83">
        <v>10</v>
      </c>
      <c r="G244" s="82" t="s">
        <v>553</v>
      </c>
    </row>
    <row r="245" spans="1:7" s="77" customFormat="1" ht="14.25">
      <c r="A245" s="81"/>
      <c r="B245" s="85">
        <v>23</v>
      </c>
      <c r="C245" s="86" t="s">
        <v>542</v>
      </c>
      <c r="D245" s="82" t="s">
        <v>554</v>
      </c>
      <c r="E245" s="83">
        <v>1</v>
      </c>
      <c r="F245" s="83">
        <v>1</v>
      </c>
      <c r="G245" s="82" t="s">
        <v>553</v>
      </c>
    </row>
    <row r="246" spans="1:7" s="77" customFormat="1" ht="14.25">
      <c r="A246" s="81"/>
      <c r="B246" s="85"/>
      <c r="C246" s="86"/>
      <c r="D246" s="82" t="s">
        <v>555</v>
      </c>
      <c r="E246" s="83">
        <v>1.08</v>
      </c>
      <c r="F246" s="83">
        <v>1.08</v>
      </c>
      <c r="G246" s="82" t="s">
        <v>556</v>
      </c>
    </row>
    <row r="247" spans="1:7" s="77" customFormat="1" ht="14.25">
      <c r="A247" s="81"/>
      <c r="B247" s="85"/>
      <c r="C247" s="86"/>
      <c r="D247" s="82" t="s">
        <v>557</v>
      </c>
      <c r="E247" s="83">
        <v>5</v>
      </c>
      <c r="F247" s="83">
        <v>0.13999999999999968</v>
      </c>
      <c r="G247" s="82" t="s">
        <v>549</v>
      </c>
    </row>
    <row r="248" spans="1:7" s="77" customFormat="1" ht="14.25">
      <c r="A248" s="81"/>
      <c r="B248" s="85"/>
      <c r="C248" s="86"/>
      <c r="D248" s="82" t="s">
        <v>558</v>
      </c>
      <c r="E248" s="83">
        <v>112.7938</v>
      </c>
      <c r="F248" s="83">
        <v>12.793800000000005</v>
      </c>
      <c r="G248" s="82" t="s">
        <v>553</v>
      </c>
    </row>
    <row r="249" spans="1:7" s="77" customFormat="1" ht="28.5">
      <c r="A249" s="81"/>
      <c r="B249" s="85"/>
      <c r="C249" s="86"/>
      <c r="D249" s="87" t="s">
        <v>559</v>
      </c>
      <c r="E249" s="83">
        <v>3</v>
      </c>
      <c r="F249" s="83">
        <v>3</v>
      </c>
      <c r="G249" s="82" t="s">
        <v>544</v>
      </c>
    </row>
    <row r="250" spans="1:7" s="77" customFormat="1" ht="14.25">
      <c r="A250" s="81"/>
      <c r="B250" s="85"/>
      <c r="C250" s="86"/>
      <c r="D250" s="82" t="s">
        <v>560</v>
      </c>
      <c r="E250" s="83">
        <v>3.84</v>
      </c>
      <c r="F250" s="83">
        <v>0.010299999999999976</v>
      </c>
      <c r="G250" s="82" t="s">
        <v>549</v>
      </c>
    </row>
    <row r="251" spans="1:7" s="77" customFormat="1" ht="28.5">
      <c r="A251" s="81"/>
      <c r="B251" s="85"/>
      <c r="C251" s="86"/>
      <c r="D251" s="87" t="s">
        <v>561</v>
      </c>
      <c r="E251" s="83">
        <v>2</v>
      </c>
      <c r="F251" s="83">
        <v>0.96</v>
      </c>
      <c r="G251" s="82" t="s">
        <v>544</v>
      </c>
    </row>
    <row r="252" spans="1:7" s="77" customFormat="1" ht="14.25">
      <c r="A252" s="81"/>
      <c r="B252" s="85"/>
      <c r="C252" s="86"/>
      <c r="D252" s="82" t="s">
        <v>562</v>
      </c>
      <c r="E252" s="83">
        <v>4.57</v>
      </c>
      <c r="F252" s="84">
        <v>0.0045000000000001705</v>
      </c>
      <c r="G252" s="82" t="s">
        <v>544</v>
      </c>
    </row>
    <row r="253" spans="1:7" s="77" customFormat="1" ht="14.25">
      <c r="A253" s="81"/>
      <c r="B253" s="85"/>
      <c r="C253" s="86"/>
      <c r="D253" s="82" t="s">
        <v>258</v>
      </c>
      <c r="E253" s="83">
        <v>113.52</v>
      </c>
      <c r="F253" s="83">
        <v>0.169202999999996</v>
      </c>
      <c r="G253" s="82" t="s">
        <v>544</v>
      </c>
    </row>
    <row r="254" spans="1:7" s="77" customFormat="1" ht="28.5">
      <c r="A254" s="81"/>
      <c r="B254" s="85"/>
      <c r="C254" s="86"/>
      <c r="D254" s="87" t="s">
        <v>563</v>
      </c>
      <c r="E254" s="83">
        <v>1.5</v>
      </c>
      <c r="F254" s="83">
        <v>1.5</v>
      </c>
      <c r="G254" s="82" t="s">
        <v>556</v>
      </c>
    </row>
    <row r="255" spans="1:7" s="77" customFormat="1" ht="14.25">
      <c r="A255" s="81"/>
      <c r="B255" s="85"/>
      <c r="C255" s="86"/>
      <c r="D255" s="82" t="s">
        <v>564</v>
      </c>
      <c r="E255" s="83">
        <v>2</v>
      </c>
      <c r="F255" s="83">
        <v>0.32000000000000006</v>
      </c>
      <c r="G255" s="82" t="s">
        <v>565</v>
      </c>
    </row>
    <row r="256" spans="1:7" s="77" customFormat="1" ht="14.25">
      <c r="A256" s="81"/>
      <c r="B256" s="85"/>
      <c r="C256" s="86"/>
      <c r="D256" s="82" t="s">
        <v>566</v>
      </c>
      <c r="E256" s="83">
        <v>5</v>
      </c>
      <c r="F256" s="84">
        <v>0.0011499999999999844</v>
      </c>
      <c r="G256" s="82" t="s">
        <v>551</v>
      </c>
    </row>
    <row r="257" spans="1:7" s="77" customFormat="1" ht="14.25">
      <c r="A257" s="81"/>
      <c r="B257" s="85"/>
      <c r="C257" s="86"/>
      <c r="D257" s="82" t="s">
        <v>567</v>
      </c>
      <c r="E257" s="83">
        <v>9</v>
      </c>
      <c r="F257" s="83">
        <v>0.3000000000000007</v>
      </c>
      <c r="G257" s="82" t="s">
        <v>544</v>
      </c>
    </row>
    <row r="258" spans="1:7" s="77" customFormat="1" ht="28.5">
      <c r="A258" s="81"/>
      <c r="B258" s="85"/>
      <c r="C258" s="86"/>
      <c r="D258" s="87" t="s">
        <v>568</v>
      </c>
      <c r="E258" s="83">
        <v>3.45</v>
      </c>
      <c r="F258" s="83">
        <v>3.45</v>
      </c>
      <c r="G258" s="82" t="s">
        <v>556</v>
      </c>
    </row>
    <row r="259" spans="1:7" s="77" customFormat="1" ht="28.5">
      <c r="A259" s="81"/>
      <c r="B259" s="85"/>
      <c r="C259" s="86"/>
      <c r="D259" s="87" t="s">
        <v>569</v>
      </c>
      <c r="E259" s="83">
        <v>1.5</v>
      </c>
      <c r="F259" s="83">
        <v>1.5</v>
      </c>
      <c r="G259" s="82" t="s">
        <v>556</v>
      </c>
    </row>
    <row r="260" spans="1:7" s="77" customFormat="1" ht="14.25">
      <c r="A260" s="81"/>
      <c r="B260" s="85"/>
      <c r="C260" s="86"/>
      <c r="D260" s="82" t="s">
        <v>570</v>
      </c>
      <c r="E260" s="83">
        <v>1.5</v>
      </c>
      <c r="F260" s="83">
        <v>1.5</v>
      </c>
      <c r="G260" s="82" t="s">
        <v>571</v>
      </c>
    </row>
    <row r="261" spans="1:7" s="77" customFormat="1" ht="28.5">
      <c r="A261" s="81"/>
      <c r="B261" s="85"/>
      <c r="C261" s="86"/>
      <c r="D261" s="87" t="s">
        <v>563</v>
      </c>
      <c r="E261" s="83">
        <v>1.5</v>
      </c>
      <c r="F261" s="83">
        <v>1.5</v>
      </c>
      <c r="G261" s="82" t="s">
        <v>556</v>
      </c>
    </row>
    <row r="262" spans="1:7" s="77" customFormat="1" ht="28.5">
      <c r="A262" s="81"/>
      <c r="B262" s="85"/>
      <c r="C262" s="86"/>
      <c r="D262" s="87" t="s">
        <v>569</v>
      </c>
      <c r="E262" s="83">
        <v>1.5</v>
      </c>
      <c r="F262" s="83">
        <v>1.5</v>
      </c>
      <c r="G262" s="82" t="s">
        <v>556</v>
      </c>
    </row>
    <row r="263" spans="1:7" s="77" customFormat="1" ht="14.25">
      <c r="A263" s="81"/>
      <c r="B263" s="85"/>
      <c r="C263" s="86"/>
      <c r="D263" s="82" t="s">
        <v>543</v>
      </c>
      <c r="E263" s="83">
        <v>2.42</v>
      </c>
      <c r="F263" s="83">
        <v>2.42</v>
      </c>
      <c r="G263" s="82" t="s">
        <v>544</v>
      </c>
    </row>
    <row r="264" spans="1:7" s="77" customFormat="1" ht="14.25">
      <c r="A264" s="81"/>
      <c r="B264" s="85"/>
      <c r="C264" s="86"/>
      <c r="D264" s="82" t="s">
        <v>572</v>
      </c>
      <c r="E264" s="83">
        <v>3</v>
      </c>
      <c r="F264" s="83">
        <v>3</v>
      </c>
      <c r="G264" s="82" t="s">
        <v>573</v>
      </c>
    </row>
    <row r="265" spans="1:7" s="77" customFormat="1" ht="28.5">
      <c r="A265" s="81"/>
      <c r="B265" s="40">
        <v>24</v>
      </c>
      <c r="C265" s="82" t="s">
        <v>574</v>
      </c>
      <c r="D265" s="87" t="s">
        <v>575</v>
      </c>
      <c r="E265" s="83">
        <v>10</v>
      </c>
      <c r="F265" s="83">
        <v>10</v>
      </c>
      <c r="G265" s="82" t="s">
        <v>576</v>
      </c>
    </row>
    <row r="266" spans="1:7" s="77" customFormat="1" ht="28.5">
      <c r="A266" s="81"/>
      <c r="B266" s="85">
        <v>24</v>
      </c>
      <c r="C266" s="86" t="s">
        <v>574</v>
      </c>
      <c r="D266" s="87" t="s">
        <v>577</v>
      </c>
      <c r="E266" s="83">
        <v>210</v>
      </c>
      <c r="F266" s="83">
        <v>149.34</v>
      </c>
      <c r="G266" s="82" t="s">
        <v>578</v>
      </c>
    </row>
    <row r="267" spans="1:7" s="77" customFormat="1" ht="14.25">
      <c r="A267" s="81"/>
      <c r="B267" s="85"/>
      <c r="C267" s="86"/>
      <c r="D267" s="82" t="s">
        <v>579</v>
      </c>
      <c r="E267" s="83">
        <v>90</v>
      </c>
      <c r="F267" s="83">
        <v>90</v>
      </c>
      <c r="G267" s="82" t="s">
        <v>578</v>
      </c>
    </row>
    <row r="268" spans="1:7" s="77" customFormat="1" ht="14.25">
      <c r="A268" s="81"/>
      <c r="B268" s="85"/>
      <c r="C268" s="86"/>
      <c r="D268" s="82" t="s">
        <v>580</v>
      </c>
      <c r="E268" s="83">
        <v>10</v>
      </c>
      <c r="F268" s="83">
        <v>10</v>
      </c>
      <c r="G268" s="82" t="s">
        <v>578</v>
      </c>
    </row>
    <row r="269" spans="1:7" s="77" customFormat="1" ht="14.25">
      <c r="A269" s="81"/>
      <c r="B269" s="85"/>
      <c r="C269" s="86"/>
      <c r="D269" s="82" t="s">
        <v>581</v>
      </c>
      <c r="E269" s="83">
        <v>0.3</v>
      </c>
      <c r="F269" s="83">
        <v>0.3</v>
      </c>
      <c r="G269" s="82" t="s">
        <v>582</v>
      </c>
    </row>
    <row r="270" spans="1:7" s="77" customFormat="1" ht="14.25">
      <c r="A270" s="81"/>
      <c r="B270" s="85"/>
      <c r="C270" s="86"/>
      <c r="D270" s="82" t="s">
        <v>581</v>
      </c>
      <c r="E270" s="83">
        <v>1.19</v>
      </c>
      <c r="F270" s="83">
        <v>1.19</v>
      </c>
      <c r="G270" s="82" t="s">
        <v>582</v>
      </c>
    </row>
    <row r="271" spans="1:7" s="77" customFormat="1" ht="28.5">
      <c r="A271" s="81"/>
      <c r="B271" s="85"/>
      <c r="C271" s="86"/>
      <c r="D271" s="87" t="s">
        <v>583</v>
      </c>
      <c r="E271" s="83">
        <v>19.7</v>
      </c>
      <c r="F271" s="83">
        <v>19.7</v>
      </c>
      <c r="G271" s="82" t="s">
        <v>584</v>
      </c>
    </row>
    <row r="272" spans="1:7" s="77" customFormat="1" ht="28.5">
      <c r="A272" s="81"/>
      <c r="B272" s="85"/>
      <c r="C272" s="86"/>
      <c r="D272" s="87" t="s">
        <v>583</v>
      </c>
      <c r="E272" s="83">
        <v>35.6</v>
      </c>
      <c r="F272" s="83">
        <v>35.6</v>
      </c>
      <c r="G272" s="82" t="s">
        <v>584</v>
      </c>
    </row>
    <row r="273" spans="1:7" s="77" customFormat="1" ht="14.25">
      <c r="A273" s="81"/>
      <c r="B273" s="85"/>
      <c r="C273" s="86"/>
      <c r="D273" s="82" t="s">
        <v>585</v>
      </c>
      <c r="E273" s="83">
        <v>68.13</v>
      </c>
      <c r="F273" s="83">
        <v>9.834394999999994</v>
      </c>
      <c r="G273" s="82" t="s">
        <v>578</v>
      </c>
    </row>
    <row r="274" spans="1:7" s="77" customFormat="1" ht="14.25">
      <c r="A274" s="81"/>
      <c r="B274" s="85"/>
      <c r="C274" s="86"/>
      <c r="D274" s="82" t="s">
        <v>586</v>
      </c>
      <c r="E274" s="83">
        <v>3.29</v>
      </c>
      <c r="F274" s="83">
        <v>0.28600000000000003</v>
      </c>
      <c r="G274" s="82" t="s">
        <v>587</v>
      </c>
    </row>
    <row r="275" spans="1:7" s="77" customFormat="1" ht="14.25">
      <c r="A275" s="81"/>
      <c r="B275" s="85"/>
      <c r="C275" s="86"/>
      <c r="D275" s="82" t="s">
        <v>588</v>
      </c>
      <c r="E275" s="83">
        <v>1.5</v>
      </c>
      <c r="F275" s="83">
        <v>0.482</v>
      </c>
      <c r="G275" s="82" t="s">
        <v>589</v>
      </c>
    </row>
    <row r="276" spans="1:7" s="77" customFormat="1" ht="14.25">
      <c r="A276" s="81"/>
      <c r="B276" s="85"/>
      <c r="C276" s="86"/>
      <c r="D276" s="82" t="s">
        <v>588</v>
      </c>
      <c r="E276" s="83">
        <v>0.3</v>
      </c>
      <c r="F276" s="83">
        <v>0.3</v>
      </c>
      <c r="G276" s="82" t="s">
        <v>589</v>
      </c>
    </row>
    <row r="277" spans="1:7" s="77" customFormat="1" ht="14.25">
      <c r="A277" s="81"/>
      <c r="B277" s="85"/>
      <c r="C277" s="86"/>
      <c r="D277" s="82" t="s">
        <v>590</v>
      </c>
      <c r="E277" s="83">
        <v>3.5</v>
      </c>
      <c r="F277" s="83">
        <v>3.5</v>
      </c>
      <c r="G277" s="82" t="s">
        <v>578</v>
      </c>
    </row>
    <row r="278" spans="1:7" s="77" customFormat="1" ht="28.5">
      <c r="A278" s="81"/>
      <c r="B278" s="85"/>
      <c r="C278" s="86"/>
      <c r="D278" s="87" t="s">
        <v>591</v>
      </c>
      <c r="E278" s="83">
        <v>50.5</v>
      </c>
      <c r="F278" s="83">
        <v>8.735</v>
      </c>
      <c r="G278" s="82" t="s">
        <v>592</v>
      </c>
    </row>
    <row r="279" spans="1:7" s="77" customFormat="1" ht="14.25">
      <c r="A279" s="81"/>
      <c r="B279" s="85"/>
      <c r="C279" s="86"/>
      <c r="D279" s="82" t="s">
        <v>593</v>
      </c>
      <c r="E279" s="83">
        <v>580</v>
      </c>
      <c r="F279" s="83">
        <v>2.4482719999999745</v>
      </c>
      <c r="G279" s="82" t="s">
        <v>578</v>
      </c>
    </row>
    <row r="280" spans="1:7" s="77" customFormat="1" ht="14.25">
      <c r="A280" s="81"/>
      <c r="B280" s="85"/>
      <c r="C280" s="86"/>
      <c r="D280" s="82" t="s">
        <v>594</v>
      </c>
      <c r="E280" s="83">
        <v>9</v>
      </c>
      <c r="F280" s="83">
        <v>2.7969999999999997</v>
      </c>
      <c r="G280" s="82" t="s">
        <v>582</v>
      </c>
    </row>
    <row r="281" spans="1:7" s="77" customFormat="1" ht="14.25">
      <c r="A281" s="81"/>
      <c r="B281" s="85"/>
      <c r="C281" s="86"/>
      <c r="D281" s="82" t="s">
        <v>595</v>
      </c>
      <c r="E281" s="83">
        <v>21.35</v>
      </c>
      <c r="F281" s="83">
        <v>0.711152000000002</v>
      </c>
      <c r="G281" s="82" t="s">
        <v>596</v>
      </c>
    </row>
    <row r="282" spans="1:7" s="77" customFormat="1" ht="14.25">
      <c r="A282" s="81"/>
      <c r="B282" s="85"/>
      <c r="C282" s="86"/>
      <c r="D282" s="82" t="s">
        <v>597</v>
      </c>
      <c r="E282" s="83">
        <v>9.8</v>
      </c>
      <c r="F282" s="83">
        <v>9.8</v>
      </c>
      <c r="G282" s="82" t="s">
        <v>587</v>
      </c>
    </row>
    <row r="283" spans="1:7" s="77" customFormat="1" ht="14.25">
      <c r="A283" s="81"/>
      <c r="B283" s="85"/>
      <c r="C283" s="86"/>
      <c r="D283" s="82" t="s">
        <v>598</v>
      </c>
      <c r="E283" s="83">
        <v>1</v>
      </c>
      <c r="F283" s="83">
        <v>0.31659000000000004</v>
      </c>
      <c r="G283" s="82" t="s">
        <v>589</v>
      </c>
    </row>
    <row r="284" spans="1:7" s="77" customFormat="1" ht="14.25">
      <c r="A284" s="81"/>
      <c r="B284" s="85"/>
      <c r="C284" s="86"/>
      <c r="D284" s="82" t="s">
        <v>599</v>
      </c>
      <c r="E284" s="83">
        <v>1.24</v>
      </c>
      <c r="F284" s="84">
        <v>0.0040000000000000036</v>
      </c>
      <c r="G284" s="82" t="s">
        <v>587</v>
      </c>
    </row>
    <row r="285" spans="1:7" s="77" customFormat="1" ht="14.25">
      <c r="A285" s="81"/>
      <c r="B285" s="85"/>
      <c r="C285" s="86"/>
      <c r="D285" s="82" t="s">
        <v>600</v>
      </c>
      <c r="E285" s="83">
        <v>2</v>
      </c>
      <c r="F285" s="83">
        <v>0.21500000000000008</v>
      </c>
      <c r="G285" s="82" t="s">
        <v>587</v>
      </c>
    </row>
    <row r="286" spans="1:7" s="77" customFormat="1" ht="14.25">
      <c r="A286" s="81"/>
      <c r="B286" s="85"/>
      <c r="C286" s="86"/>
      <c r="D286" s="82" t="s">
        <v>601</v>
      </c>
      <c r="E286" s="83">
        <v>1.08</v>
      </c>
      <c r="F286" s="83">
        <v>1.08</v>
      </c>
      <c r="G286" s="82" t="s">
        <v>587</v>
      </c>
    </row>
    <row r="287" spans="1:7" s="77" customFormat="1" ht="28.5">
      <c r="A287" s="81"/>
      <c r="B287" s="85"/>
      <c r="C287" s="86"/>
      <c r="D287" s="87" t="s">
        <v>602</v>
      </c>
      <c r="E287" s="83">
        <v>10.9</v>
      </c>
      <c r="F287" s="83">
        <v>10.15</v>
      </c>
      <c r="G287" s="82" t="s">
        <v>603</v>
      </c>
    </row>
    <row r="288" spans="1:7" s="77" customFormat="1" ht="42.75">
      <c r="A288" s="81"/>
      <c r="B288" s="85">
        <v>24</v>
      </c>
      <c r="C288" s="86" t="s">
        <v>574</v>
      </c>
      <c r="D288" s="87" t="s">
        <v>604</v>
      </c>
      <c r="E288" s="83">
        <v>767.26</v>
      </c>
      <c r="F288" s="83">
        <v>10.456636000000003</v>
      </c>
      <c r="G288" s="82" t="s">
        <v>592</v>
      </c>
    </row>
    <row r="289" spans="1:7" s="77" customFormat="1" ht="14.25">
      <c r="A289" s="81"/>
      <c r="B289" s="85"/>
      <c r="C289" s="86"/>
      <c r="D289" s="82" t="s">
        <v>605</v>
      </c>
      <c r="E289" s="83">
        <v>5</v>
      </c>
      <c r="F289" s="83">
        <v>5</v>
      </c>
      <c r="G289" s="82" t="s">
        <v>576</v>
      </c>
    </row>
    <row r="290" spans="1:7" s="77" customFormat="1" ht="14.25">
      <c r="A290" s="81"/>
      <c r="B290" s="85"/>
      <c r="C290" s="86"/>
      <c r="D290" s="82" t="s">
        <v>606</v>
      </c>
      <c r="E290" s="83">
        <v>2.1</v>
      </c>
      <c r="F290" s="83">
        <v>2.1</v>
      </c>
      <c r="G290" s="82" t="s">
        <v>607</v>
      </c>
    </row>
    <row r="291" spans="1:7" s="77" customFormat="1" ht="14.25">
      <c r="A291" s="81"/>
      <c r="B291" s="85"/>
      <c r="C291" s="86"/>
      <c r="D291" s="82" t="s">
        <v>608</v>
      </c>
      <c r="E291" s="83">
        <v>15</v>
      </c>
      <c r="F291" s="83">
        <v>0.75</v>
      </c>
      <c r="G291" s="82" t="s">
        <v>592</v>
      </c>
    </row>
    <row r="292" spans="1:7" s="77" customFormat="1" ht="14.25">
      <c r="A292" s="81"/>
      <c r="B292" s="85"/>
      <c r="C292" s="86"/>
      <c r="D292" s="82" t="s">
        <v>609</v>
      </c>
      <c r="E292" s="83">
        <v>4.4</v>
      </c>
      <c r="F292" s="83">
        <v>0.6290000000000004</v>
      </c>
      <c r="G292" s="82" t="s">
        <v>582</v>
      </c>
    </row>
    <row r="293" spans="1:7" s="77" customFormat="1" ht="14.25">
      <c r="A293" s="81"/>
      <c r="B293" s="85"/>
      <c r="C293" s="86"/>
      <c r="D293" s="82" t="s">
        <v>610</v>
      </c>
      <c r="E293" s="83">
        <v>2.8</v>
      </c>
      <c r="F293" s="83">
        <v>2.5544</v>
      </c>
      <c r="G293" s="82" t="s">
        <v>587</v>
      </c>
    </row>
    <row r="294" spans="1:7" s="77" customFormat="1" ht="14.25">
      <c r="A294" s="81"/>
      <c r="B294" s="85"/>
      <c r="C294" s="86"/>
      <c r="D294" s="82" t="s">
        <v>611</v>
      </c>
      <c r="E294" s="83">
        <v>1.4</v>
      </c>
      <c r="F294" s="83">
        <v>1.4</v>
      </c>
      <c r="G294" s="82" t="s">
        <v>612</v>
      </c>
    </row>
    <row r="295" spans="1:7" s="77" customFormat="1" ht="14.25">
      <c r="A295" s="81"/>
      <c r="B295" s="85"/>
      <c r="C295" s="86"/>
      <c r="D295" s="82" t="s">
        <v>613</v>
      </c>
      <c r="E295" s="83">
        <v>35</v>
      </c>
      <c r="F295" s="83">
        <v>0.014200000000002433</v>
      </c>
      <c r="G295" s="82" t="s">
        <v>603</v>
      </c>
    </row>
    <row r="296" spans="1:7" s="77" customFormat="1" ht="14.25">
      <c r="A296" s="81"/>
      <c r="B296" s="85"/>
      <c r="C296" s="86"/>
      <c r="D296" s="82" t="s">
        <v>614</v>
      </c>
      <c r="E296" s="83">
        <v>70.89</v>
      </c>
      <c r="F296" s="83">
        <v>10.082374999999999</v>
      </c>
      <c r="G296" s="82" t="s">
        <v>615</v>
      </c>
    </row>
    <row r="297" spans="1:7" s="77" customFormat="1" ht="14.25">
      <c r="A297" s="81"/>
      <c r="B297" s="85"/>
      <c r="C297" s="86"/>
      <c r="D297" s="82" t="s">
        <v>616</v>
      </c>
      <c r="E297" s="83">
        <v>0.85</v>
      </c>
      <c r="F297" s="83">
        <v>0.79</v>
      </c>
      <c r="G297" s="82" t="s">
        <v>587</v>
      </c>
    </row>
    <row r="298" spans="1:7" s="77" customFormat="1" ht="14.25">
      <c r="A298" s="81"/>
      <c r="B298" s="85"/>
      <c r="C298" s="86"/>
      <c r="D298" s="82" t="s">
        <v>491</v>
      </c>
      <c r="E298" s="83">
        <v>1.85</v>
      </c>
      <c r="F298" s="83">
        <v>0.72</v>
      </c>
      <c r="G298" s="82" t="s">
        <v>364</v>
      </c>
    </row>
    <row r="299" spans="1:7" s="77" customFormat="1" ht="14.25">
      <c r="A299" s="81"/>
      <c r="B299" s="85"/>
      <c r="C299" s="86"/>
      <c r="D299" s="82" t="s">
        <v>617</v>
      </c>
      <c r="E299" s="83">
        <v>200</v>
      </c>
      <c r="F299" s="83">
        <v>18.575199999999995</v>
      </c>
      <c r="G299" s="82" t="s">
        <v>578</v>
      </c>
    </row>
    <row r="300" spans="1:7" s="77" customFormat="1" ht="14.25">
      <c r="A300" s="81"/>
      <c r="B300" s="85"/>
      <c r="C300" s="86"/>
      <c r="D300" s="82" t="s">
        <v>618</v>
      </c>
      <c r="E300" s="83">
        <v>2</v>
      </c>
      <c r="F300" s="83">
        <v>0.2330000000000001</v>
      </c>
      <c r="G300" s="82" t="s">
        <v>589</v>
      </c>
    </row>
    <row r="301" spans="1:7" s="77" customFormat="1" ht="14.25">
      <c r="A301" s="81"/>
      <c r="B301" s="85"/>
      <c r="C301" s="86"/>
      <c r="D301" s="82" t="s">
        <v>619</v>
      </c>
      <c r="E301" s="83">
        <v>3.89</v>
      </c>
      <c r="F301" s="84">
        <v>0.0040000000000000036</v>
      </c>
      <c r="G301" s="82" t="s">
        <v>576</v>
      </c>
    </row>
    <row r="302" spans="1:7" s="77" customFormat="1" ht="14.25">
      <c r="A302" s="81"/>
      <c r="B302" s="85"/>
      <c r="C302" s="86"/>
      <c r="D302" s="82" t="s">
        <v>620</v>
      </c>
      <c r="E302" s="83">
        <v>7.88</v>
      </c>
      <c r="F302" s="83">
        <v>7.88</v>
      </c>
      <c r="G302" s="82" t="s">
        <v>582</v>
      </c>
    </row>
    <row r="303" spans="1:7" s="77" customFormat="1" ht="14.25">
      <c r="A303" s="81"/>
      <c r="B303" s="85"/>
      <c r="C303" s="86"/>
      <c r="D303" s="82" t="s">
        <v>621</v>
      </c>
      <c r="E303" s="83">
        <v>0.5</v>
      </c>
      <c r="F303" s="83">
        <v>0.12</v>
      </c>
      <c r="G303" s="82" t="s">
        <v>582</v>
      </c>
    </row>
    <row r="304" spans="1:7" s="77" customFormat="1" ht="14.25">
      <c r="A304" s="81"/>
      <c r="B304" s="85"/>
      <c r="C304" s="86"/>
      <c r="D304" s="82" t="s">
        <v>622</v>
      </c>
      <c r="E304" s="83">
        <v>3.4</v>
      </c>
      <c r="F304" s="83">
        <v>1.8485</v>
      </c>
      <c r="G304" s="82" t="s">
        <v>607</v>
      </c>
    </row>
    <row r="305" spans="1:7" s="77" customFormat="1" ht="14.25">
      <c r="A305" s="81"/>
      <c r="B305" s="85"/>
      <c r="C305" s="86"/>
      <c r="D305" s="82" t="s">
        <v>623</v>
      </c>
      <c r="E305" s="83">
        <v>3.56</v>
      </c>
      <c r="F305" s="83">
        <v>3.56</v>
      </c>
      <c r="G305" s="82" t="s">
        <v>582</v>
      </c>
    </row>
    <row r="306" spans="1:7" s="77" customFormat="1" ht="28.5">
      <c r="A306" s="81"/>
      <c r="B306" s="85"/>
      <c r="C306" s="86"/>
      <c r="D306" s="87" t="s">
        <v>624</v>
      </c>
      <c r="E306" s="83">
        <v>9.92</v>
      </c>
      <c r="F306" s="83">
        <v>9.92</v>
      </c>
      <c r="G306" s="82" t="s">
        <v>578</v>
      </c>
    </row>
    <row r="307" spans="1:7" s="77" customFormat="1" ht="14.25">
      <c r="A307" s="81"/>
      <c r="B307" s="85"/>
      <c r="C307" s="86"/>
      <c r="D307" s="82" t="s">
        <v>625</v>
      </c>
      <c r="E307" s="83">
        <v>7</v>
      </c>
      <c r="F307" s="83">
        <v>7</v>
      </c>
      <c r="G307" s="82" t="s">
        <v>615</v>
      </c>
    </row>
    <row r="308" spans="1:7" s="77" customFormat="1" ht="14.25">
      <c r="A308" s="81"/>
      <c r="B308" s="85"/>
      <c r="C308" s="86"/>
      <c r="D308" s="82" t="s">
        <v>626</v>
      </c>
      <c r="E308" s="83">
        <v>30</v>
      </c>
      <c r="F308" s="83">
        <v>21.328</v>
      </c>
      <c r="G308" s="82" t="s">
        <v>603</v>
      </c>
    </row>
    <row r="309" spans="1:7" s="77" customFormat="1" ht="14.25">
      <c r="A309" s="81"/>
      <c r="B309" s="85"/>
      <c r="C309" s="86"/>
      <c r="D309" s="82" t="s">
        <v>627</v>
      </c>
      <c r="E309" s="83">
        <v>5</v>
      </c>
      <c r="F309" s="83">
        <v>5</v>
      </c>
      <c r="G309" s="82" t="s">
        <v>628</v>
      </c>
    </row>
    <row r="310" spans="1:7" s="77" customFormat="1" ht="14.25">
      <c r="A310" s="81"/>
      <c r="B310" s="85"/>
      <c r="C310" s="86"/>
      <c r="D310" s="82" t="s">
        <v>629</v>
      </c>
      <c r="E310" s="83">
        <v>3.7</v>
      </c>
      <c r="F310" s="83">
        <v>3.7</v>
      </c>
      <c r="G310" s="82" t="s">
        <v>582</v>
      </c>
    </row>
    <row r="311" spans="1:7" s="77" customFormat="1" ht="14.25">
      <c r="A311" s="81"/>
      <c r="B311" s="85"/>
      <c r="C311" s="86"/>
      <c r="D311" s="82" t="s">
        <v>630</v>
      </c>
      <c r="E311" s="83">
        <v>162.43</v>
      </c>
      <c r="F311" s="83">
        <v>2.920000000000016</v>
      </c>
      <c r="G311" s="82" t="s">
        <v>587</v>
      </c>
    </row>
    <row r="312" spans="1:7" s="77" customFormat="1" ht="28.5">
      <c r="A312" s="81"/>
      <c r="B312" s="85">
        <v>24</v>
      </c>
      <c r="C312" s="86" t="s">
        <v>574</v>
      </c>
      <c r="D312" s="87" t="s">
        <v>631</v>
      </c>
      <c r="E312" s="83">
        <v>20</v>
      </c>
      <c r="F312" s="83">
        <v>0.6920000000000002</v>
      </c>
      <c r="G312" s="82" t="s">
        <v>582</v>
      </c>
    </row>
    <row r="313" spans="1:7" s="77" customFormat="1" ht="28.5">
      <c r="A313" s="81"/>
      <c r="B313" s="85"/>
      <c r="C313" s="86"/>
      <c r="D313" s="87" t="s">
        <v>632</v>
      </c>
      <c r="E313" s="83">
        <v>173.66</v>
      </c>
      <c r="F313" s="83">
        <v>106.9845</v>
      </c>
      <c r="G313" s="82" t="s">
        <v>578</v>
      </c>
    </row>
    <row r="314" spans="1:7" s="77" customFormat="1" ht="14.25">
      <c r="A314" s="81"/>
      <c r="B314" s="85"/>
      <c r="C314" s="86"/>
      <c r="D314" s="82" t="s">
        <v>633</v>
      </c>
      <c r="E314" s="83">
        <v>10</v>
      </c>
      <c r="F314" s="84">
        <v>0.0005000000000006111</v>
      </c>
      <c r="G314" s="82" t="s">
        <v>587</v>
      </c>
    </row>
    <row r="315" spans="1:7" s="77" customFormat="1" ht="14.25">
      <c r="A315" s="81"/>
      <c r="B315" s="85"/>
      <c r="C315" s="86"/>
      <c r="D315" s="82" t="s">
        <v>634</v>
      </c>
      <c r="E315" s="83">
        <v>35</v>
      </c>
      <c r="F315" s="83">
        <v>35</v>
      </c>
      <c r="G315" s="82" t="s">
        <v>603</v>
      </c>
    </row>
    <row r="316" spans="1:7" s="77" customFormat="1" ht="14.25">
      <c r="A316" s="81"/>
      <c r="B316" s="85"/>
      <c r="C316" s="86"/>
      <c r="D316" s="82" t="s">
        <v>635</v>
      </c>
      <c r="E316" s="83">
        <v>3.89</v>
      </c>
      <c r="F316" s="83">
        <v>1.3306</v>
      </c>
      <c r="G316" s="82" t="s">
        <v>576</v>
      </c>
    </row>
    <row r="317" spans="1:7" s="77" customFormat="1" ht="14.25">
      <c r="A317" s="81"/>
      <c r="B317" s="85"/>
      <c r="C317" s="86"/>
      <c r="D317" s="82" t="s">
        <v>636</v>
      </c>
      <c r="E317" s="83">
        <v>3</v>
      </c>
      <c r="F317" s="83">
        <v>2.8</v>
      </c>
      <c r="G317" s="82" t="s">
        <v>615</v>
      </c>
    </row>
    <row r="318" spans="1:7" s="77" customFormat="1" ht="28.5">
      <c r="A318" s="81"/>
      <c r="B318" s="85"/>
      <c r="C318" s="86"/>
      <c r="D318" s="87" t="s">
        <v>637</v>
      </c>
      <c r="E318" s="83">
        <v>1352</v>
      </c>
      <c r="F318" s="83">
        <v>382.4378</v>
      </c>
      <c r="G318" s="82" t="s">
        <v>578</v>
      </c>
    </row>
    <row r="319" spans="1:7" s="77" customFormat="1" ht="14.25">
      <c r="A319" s="81"/>
      <c r="B319" s="85"/>
      <c r="C319" s="86"/>
      <c r="D319" s="82" t="s">
        <v>638</v>
      </c>
      <c r="E319" s="83">
        <v>11.815</v>
      </c>
      <c r="F319" s="83">
        <v>1.0519999999999996</v>
      </c>
      <c r="G319" s="82" t="s">
        <v>582</v>
      </c>
    </row>
    <row r="320" spans="1:7" s="77" customFormat="1" ht="28.5">
      <c r="A320" s="81"/>
      <c r="B320" s="85"/>
      <c r="C320" s="86"/>
      <c r="D320" s="87" t="s">
        <v>639</v>
      </c>
      <c r="E320" s="83">
        <v>4.1018</v>
      </c>
      <c r="F320" s="83">
        <v>4.1018</v>
      </c>
      <c r="G320" s="82" t="s">
        <v>587</v>
      </c>
    </row>
    <row r="321" spans="1:7" s="77" customFormat="1" ht="28.5">
      <c r="A321" s="81"/>
      <c r="B321" s="85"/>
      <c r="C321" s="86"/>
      <c r="D321" s="87" t="s">
        <v>640</v>
      </c>
      <c r="E321" s="83">
        <v>25</v>
      </c>
      <c r="F321" s="83">
        <v>2.969899999999999</v>
      </c>
      <c r="G321" s="82" t="s">
        <v>641</v>
      </c>
    </row>
    <row r="322" spans="1:7" s="77" customFormat="1" ht="14.25">
      <c r="A322" s="81"/>
      <c r="B322" s="85"/>
      <c r="C322" s="86"/>
      <c r="D322" s="82" t="s">
        <v>642</v>
      </c>
      <c r="E322" s="83">
        <v>185</v>
      </c>
      <c r="F322" s="83">
        <v>185</v>
      </c>
      <c r="G322" s="82" t="s">
        <v>276</v>
      </c>
    </row>
    <row r="323" spans="1:7" s="77" customFormat="1" ht="14.25">
      <c r="A323" s="81"/>
      <c r="B323" s="85"/>
      <c r="C323" s="86"/>
      <c r="D323" s="82" t="s">
        <v>643</v>
      </c>
      <c r="E323" s="83">
        <v>7.7418</v>
      </c>
      <c r="F323" s="83">
        <v>5.920299999999999</v>
      </c>
      <c r="G323" s="82" t="s">
        <v>644</v>
      </c>
    </row>
    <row r="324" spans="1:7" s="77" customFormat="1" ht="28.5">
      <c r="A324" s="81"/>
      <c r="B324" s="85">
        <v>25</v>
      </c>
      <c r="C324" s="86" t="s">
        <v>47</v>
      </c>
      <c r="D324" s="87" t="s">
        <v>645</v>
      </c>
      <c r="E324" s="83">
        <v>169.47</v>
      </c>
      <c r="F324" s="84">
        <v>0.004400000000003956</v>
      </c>
      <c r="G324" s="82" t="s">
        <v>646</v>
      </c>
    </row>
    <row r="325" spans="1:7" s="77" customFormat="1" ht="14.25">
      <c r="A325" s="81"/>
      <c r="B325" s="85"/>
      <c r="C325" s="86"/>
      <c r="D325" s="82" t="s">
        <v>647</v>
      </c>
      <c r="E325" s="83">
        <v>5</v>
      </c>
      <c r="F325" s="83">
        <v>5</v>
      </c>
      <c r="G325" s="82" t="s">
        <v>646</v>
      </c>
    </row>
    <row r="326" spans="1:7" s="77" customFormat="1" ht="14.25">
      <c r="A326" s="81"/>
      <c r="B326" s="85"/>
      <c r="C326" s="86"/>
      <c r="D326" s="82" t="s">
        <v>648</v>
      </c>
      <c r="E326" s="83">
        <v>10</v>
      </c>
      <c r="F326" s="83">
        <v>5.3809</v>
      </c>
      <c r="G326" s="82" t="s">
        <v>649</v>
      </c>
    </row>
    <row r="327" spans="1:7" s="77" customFormat="1" ht="14.25">
      <c r="A327" s="81"/>
      <c r="B327" s="85"/>
      <c r="C327" s="86"/>
      <c r="D327" s="82" t="s">
        <v>650</v>
      </c>
      <c r="E327" s="83">
        <v>4.87</v>
      </c>
      <c r="F327" s="83">
        <v>0.008899999999999686</v>
      </c>
      <c r="G327" s="82" t="s">
        <v>649</v>
      </c>
    </row>
    <row r="328" spans="1:7" s="77" customFormat="1" ht="14.25">
      <c r="A328" s="81"/>
      <c r="B328" s="85"/>
      <c r="C328" s="86"/>
      <c r="D328" s="82" t="s">
        <v>651</v>
      </c>
      <c r="E328" s="83">
        <v>2.24</v>
      </c>
      <c r="F328" s="84">
        <v>0.0030000000000001137</v>
      </c>
      <c r="G328" s="82" t="s">
        <v>652</v>
      </c>
    </row>
    <row r="329" spans="1:7" s="77" customFormat="1" ht="28.5">
      <c r="A329" s="81"/>
      <c r="B329" s="85"/>
      <c r="C329" s="86"/>
      <c r="D329" s="87" t="s">
        <v>653</v>
      </c>
      <c r="E329" s="83">
        <v>15.7</v>
      </c>
      <c r="F329" s="83">
        <v>0.11759999999999948</v>
      </c>
      <c r="G329" s="82" t="s">
        <v>654</v>
      </c>
    </row>
    <row r="330" spans="1:7" s="77" customFormat="1" ht="28.5">
      <c r="A330" s="81"/>
      <c r="B330" s="85"/>
      <c r="C330" s="86"/>
      <c r="D330" s="87" t="s">
        <v>655</v>
      </c>
      <c r="E330" s="83">
        <v>5</v>
      </c>
      <c r="F330" s="83">
        <v>2.817653</v>
      </c>
      <c r="G330" s="82" t="s">
        <v>649</v>
      </c>
    </row>
    <row r="331" spans="1:7" s="77" customFormat="1" ht="14.25">
      <c r="A331" s="81"/>
      <c r="B331" s="85"/>
      <c r="C331" s="86"/>
      <c r="D331" s="82" t="s">
        <v>491</v>
      </c>
      <c r="E331" s="83">
        <v>2.4</v>
      </c>
      <c r="F331" s="83">
        <v>1.6743999999999999</v>
      </c>
      <c r="G331" s="82" t="s">
        <v>364</v>
      </c>
    </row>
    <row r="332" spans="1:7" s="77" customFormat="1" ht="14.25">
      <c r="A332" s="81"/>
      <c r="B332" s="85"/>
      <c r="C332" s="86"/>
      <c r="D332" s="82" t="s">
        <v>491</v>
      </c>
      <c r="E332" s="83">
        <v>1.12</v>
      </c>
      <c r="F332" s="83">
        <v>0.8600000000000001</v>
      </c>
      <c r="G332" s="82" t="s">
        <v>364</v>
      </c>
    </row>
    <row r="333" spans="1:7" s="77" customFormat="1" ht="14.25">
      <c r="A333" s="81"/>
      <c r="B333" s="85">
        <v>25</v>
      </c>
      <c r="C333" s="86" t="s">
        <v>47</v>
      </c>
      <c r="D333" s="82" t="s">
        <v>656</v>
      </c>
      <c r="E333" s="83">
        <v>9.87</v>
      </c>
      <c r="F333" s="83">
        <v>0.007199999999999207</v>
      </c>
      <c r="G333" s="82" t="s">
        <v>649</v>
      </c>
    </row>
    <row r="334" spans="1:7" s="77" customFormat="1" ht="14.25">
      <c r="A334" s="81"/>
      <c r="B334" s="85"/>
      <c r="C334" s="86"/>
      <c r="D334" s="82" t="s">
        <v>657</v>
      </c>
      <c r="E334" s="83">
        <v>5</v>
      </c>
      <c r="F334" s="83">
        <v>0.019999999999999574</v>
      </c>
      <c r="G334" s="82" t="s">
        <v>658</v>
      </c>
    </row>
    <row r="335" spans="1:7" s="77" customFormat="1" ht="14.25">
      <c r="A335" s="91"/>
      <c r="B335" s="85"/>
      <c r="C335" s="86"/>
      <c r="D335" s="82" t="s">
        <v>659</v>
      </c>
      <c r="E335" s="83">
        <v>3.5</v>
      </c>
      <c r="F335" s="83">
        <v>3.5</v>
      </c>
      <c r="G335" s="82" t="s">
        <v>646</v>
      </c>
    </row>
    <row r="336" spans="1:7" s="77" customFormat="1" ht="28.5">
      <c r="A336" s="91"/>
      <c r="B336" s="85">
        <v>26</v>
      </c>
      <c r="C336" s="86" t="s">
        <v>660</v>
      </c>
      <c r="D336" s="87" t="s">
        <v>661</v>
      </c>
      <c r="E336" s="83">
        <v>11</v>
      </c>
      <c r="F336" s="83">
        <v>3</v>
      </c>
      <c r="G336" s="82" t="s">
        <v>662</v>
      </c>
    </row>
    <row r="337" spans="1:7" s="77" customFormat="1" ht="14.25">
      <c r="A337" s="91"/>
      <c r="B337" s="85"/>
      <c r="C337" s="86"/>
      <c r="D337" s="82" t="s">
        <v>663</v>
      </c>
      <c r="E337" s="83">
        <v>10</v>
      </c>
      <c r="F337" s="83">
        <v>3.7750000000000004</v>
      </c>
      <c r="G337" s="82" t="s">
        <v>664</v>
      </c>
    </row>
    <row r="338" spans="1:7" s="77" customFormat="1" ht="14.25">
      <c r="A338" s="91"/>
      <c r="B338" s="85"/>
      <c r="C338" s="86"/>
      <c r="D338" s="82" t="s">
        <v>665</v>
      </c>
      <c r="E338" s="83">
        <v>2.5</v>
      </c>
      <c r="F338" s="83">
        <v>2.5</v>
      </c>
      <c r="G338" s="82" t="s">
        <v>666</v>
      </c>
    </row>
    <row r="339" spans="1:7" s="77" customFormat="1" ht="28.5">
      <c r="A339" s="91"/>
      <c r="B339" s="85"/>
      <c r="C339" s="86"/>
      <c r="D339" s="87" t="s">
        <v>667</v>
      </c>
      <c r="E339" s="83">
        <v>2979.1707</v>
      </c>
      <c r="F339" s="83">
        <v>2979.1707</v>
      </c>
      <c r="G339" s="82" t="s">
        <v>668</v>
      </c>
    </row>
    <row r="340" spans="1:7" s="77" customFormat="1" ht="14.25">
      <c r="A340" s="91"/>
      <c r="B340" s="85"/>
      <c r="C340" s="86"/>
      <c r="D340" s="82" t="s">
        <v>669</v>
      </c>
      <c r="E340" s="83">
        <v>30</v>
      </c>
      <c r="F340" s="83">
        <v>30</v>
      </c>
      <c r="G340" s="82" t="s">
        <v>662</v>
      </c>
    </row>
    <row r="341" spans="1:7" s="77" customFormat="1" ht="14.25">
      <c r="A341" s="91"/>
      <c r="B341" s="85"/>
      <c r="C341" s="86"/>
      <c r="D341" s="82" t="s">
        <v>670</v>
      </c>
      <c r="E341" s="83">
        <v>12</v>
      </c>
      <c r="F341" s="83">
        <v>12</v>
      </c>
      <c r="G341" s="82" t="s">
        <v>671</v>
      </c>
    </row>
    <row r="342" spans="1:7" s="77" customFormat="1" ht="14.25">
      <c r="A342" s="81"/>
      <c r="B342" s="85"/>
      <c r="C342" s="86"/>
      <c r="D342" s="82" t="s">
        <v>672</v>
      </c>
      <c r="E342" s="83">
        <v>15</v>
      </c>
      <c r="F342" s="83">
        <v>5</v>
      </c>
      <c r="G342" s="82" t="s">
        <v>673</v>
      </c>
    </row>
    <row r="343" spans="1:7" s="77" customFormat="1" ht="28.5">
      <c r="A343" s="81"/>
      <c r="B343" s="85"/>
      <c r="C343" s="86"/>
      <c r="D343" s="87" t="s">
        <v>674</v>
      </c>
      <c r="E343" s="83">
        <v>200</v>
      </c>
      <c r="F343" s="83">
        <v>200</v>
      </c>
      <c r="G343" s="82" t="s">
        <v>668</v>
      </c>
    </row>
    <row r="344" spans="1:7" s="77" customFormat="1" ht="14.25">
      <c r="A344" s="81"/>
      <c r="B344" s="85"/>
      <c r="C344" s="86"/>
      <c r="D344" s="82" t="s">
        <v>675</v>
      </c>
      <c r="E344" s="83">
        <v>30.63</v>
      </c>
      <c r="F344" s="83">
        <v>2.9330719999999992</v>
      </c>
      <c r="G344" s="82" t="s">
        <v>676</v>
      </c>
    </row>
    <row r="345" spans="1:7" s="77" customFormat="1" ht="14.25">
      <c r="A345" s="81"/>
      <c r="B345" s="85"/>
      <c r="C345" s="86"/>
      <c r="D345" s="82" t="s">
        <v>677</v>
      </c>
      <c r="E345" s="83">
        <v>591.2</v>
      </c>
      <c r="F345" s="83">
        <v>81.95000000000005</v>
      </c>
      <c r="G345" s="82" t="s">
        <v>668</v>
      </c>
    </row>
    <row r="346" spans="1:7" s="77" customFormat="1" ht="14.25">
      <c r="A346" s="81"/>
      <c r="B346" s="85"/>
      <c r="C346" s="86"/>
      <c r="D346" s="82" t="s">
        <v>678</v>
      </c>
      <c r="E346" s="83">
        <v>1955.77</v>
      </c>
      <c r="F346" s="83">
        <v>389.46344999999997</v>
      </c>
      <c r="G346" s="82" t="s">
        <v>671</v>
      </c>
    </row>
    <row r="347" spans="1:7" s="77" customFormat="1" ht="28.5">
      <c r="A347" s="81"/>
      <c r="B347" s="85"/>
      <c r="C347" s="86"/>
      <c r="D347" s="87" t="s">
        <v>679</v>
      </c>
      <c r="E347" s="83">
        <v>8.5</v>
      </c>
      <c r="F347" s="83">
        <v>3.7</v>
      </c>
      <c r="G347" s="82" t="s">
        <v>680</v>
      </c>
    </row>
    <row r="348" spans="1:7" s="77" customFormat="1" ht="28.5">
      <c r="A348" s="81"/>
      <c r="B348" s="85"/>
      <c r="C348" s="86"/>
      <c r="D348" s="87" t="s">
        <v>681</v>
      </c>
      <c r="E348" s="83">
        <v>5</v>
      </c>
      <c r="F348" s="83">
        <v>5</v>
      </c>
      <c r="G348" s="82" t="s">
        <v>671</v>
      </c>
    </row>
    <row r="349" spans="1:7" s="77" customFormat="1" ht="14.25">
      <c r="A349" s="81"/>
      <c r="B349" s="85"/>
      <c r="C349" s="86"/>
      <c r="D349" s="82" t="s">
        <v>682</v>
      </c>
      <c r="E349" s="83">
        <v>413.39</v>
      </c>
      <c r="F349" s="83">
        <v>2.476799999999969</v>
      </c>
      <c r="G349" s="82" t="s">
        <v>662</v>
      </c>
    </row>
    <row r="350" spans="1:7" s="77" customFormat="1" ht="14.25">
      <c r="A350" s="81"/>
      <c r="B350" s="85"/>
      <c r="C350" s="86"/>
      <c r="D350" s="82" t="s">
        <v>683</v>
      </c>
      <c r="E350" s="83">
        <v>3.5</v>
      </c>
      <c r="F350" s="83">
        <v>3.5</v>
      </c>
      <c r="G350" s="82" t="s">
        <v>673</v>
      </c>
    </row>
    <row r="351" spans="1:7" s="77" customFormat="1" ht="14.25">
      <c r="A351" s="81"/>
      <c r="B351" s="85"/>
      <c r="C351" s="86"/>
      <c r="D351" s="82" t="s">
        <v>684</v>
      </c>
      <c r="E351" s="83">
        <v>4984.94</v>
      </c>
      <c r="F351" s="83">
        <v>908.9836999999998</v>
      </c>
      <c r="G351" s="82" t="s">
        <v>685</v>
      </c>
    </row>
    <row r="352" spans="1:7" s="77" customFormat="1" ht="14.25">
      <c r="A352" s="81"/>
      <c r="B352" s="85"/>
      <c r="C352" s="86"/>
      <c r="D352" s="82" t="s">
        <v>686</v>
      </c>
      <c r="E352" s="83">
        <v>7.15</v>
      </c>
      <c r="F352" s="83">
        <v>7.15</v>
      </c>
      <c r="G352" s="82" t="s">
        <v>666</v>
      </c>
    </row>
    <row r="353" spans="1:7" s="77" customFormat="1" ht="14.25">
      <c r="A353" s="81"/>
      <c r="B353" s="85"/>
      <c r="C353" s="86"/>
      <c r="D353" s="82" t="s">
        <v>687</v>
      </c>
      <c r="E353" s="83">
        <v>6.98</v>
      </c>
      <c r="F353" s="84">
        <v>0.003100000000000769</v>
      </c>
      <c r="G353" s="82" t="s">
        <v>688</v>
      </c>
    </row>
    <row r="354" spans="1:7" s="77" customFormat="1" ht="14.25">
      <c r="A354" s="81"/>
      <c r="B354" s="85"/>
      <c r="C354" s="86"/>
      <c r="D354" s="82" t="s">
        <v>689</v>
      </c>
      <c r="E354" s="83">
        <v>150</v>
      </c>
      <c r="F354" s="83">
        <v>57.159866</v>
      </c>
      <c r="G354" s="82" t="s">
        <v>671</v>
      </c>
    </row>
    <row r="355" spans="1:7" s="77" customFormat="1" ht="28.5">
      <c r="A355" s="81"/>
      <c r="B355" s="85"/>
      <c r="C355" s="86"/>
      <c r="D355" s="87" t="s">
        <v>690</v>
      </c>
      <c r="E355" s="83">
        <v>137.46</v>
      </c>
      <c r="F355" s="83">
        <v>137.46</v>
      </c>
      <c r="G355" s="82" t="s">
        <v>668</v>
      </c>
    </row>
    <row r="356" spans="1:7" s="77" customFormat="1" ht="14.25">
      <c r="A356" s="81"/>
      <c r="B356" s="85">
        <v>26</v>
      </c>
      <c r="C356" s="86" t="s">
        <v>660</v>
      </c>
      <c r="D356" s="82" t="s">
        <v>691</v>
      </c>
      <c r="E356" s="83">
        <v>150</v>
      </c>
      <c r="F356" s="83">
        <v>13.466829999999987</v>
      </c>
      <c r="G356" s="82" t="s">
        <v>668</v>
      </c>
    </row>
    <row r="357" spans="1:7" s="77" customFormat="1" ht="28.5">
      <c r="A357" s="81"/>
      <c r="B357" s="85"/>
      <c r="C357" s="86"/>
      <c r="D357" s="87" t="s">
        <v>692</v>
      </c>
      <c r="E357" s="83">
        <v>125</v>
      </c>
      <c r="F357" s="83">
        <v>2.577280000000002</v>
      </c>
      <c r="G357" s="82" t="s">
        <v>671</v>
      </c>
    </row>
    <row r="358" spans="1:7" s="77" customFormat="1" ht="14.25">
      <c r="A358" s="81"/>
      <c r="B358" s="85"/>
      <c r="C358" s="86"/>
      <c r="D358" s="82" t="s">
        <v>693</v>
      </c>
      <c r="E358" s="83">
        <v>100</v>
      </c>
      <c r="F358" s="83">
        <v>100</v>
      </c>
      <c r="G358" s="82" t="s">
        <v>671</v>
      </c>
    </row>
    <row r="359" spans="1:7" s="77" customFormat="1" ht="28.5">
      <c r="A359" s="81"/>
      <c r="B359" s="85"/>
      <c r="C359" s="86"/>
      <c r="D359" s="87" t="s">
        <v>694</v>
      </c>
      <c r="E359" s="83">
        <v>2</v>
      </c>
      <c r="F359" s="83">
        <v>2</v>
      </c>
      <c r="G359" s="82" t="s">
        <v>673</v>
      </c>
    </row>
    <row r="360" spans="1:7" s="77" customFormat="1" ht="14.25">
      <c r="A360" s="81"/>
      <c r="B360" s="85"/>
      <c r="C360" s="86"/>
      <c r="D360" s="87" t="s">
        <v>695</v>
      </c>
      <c r="E360" s="83">
        <v>1.4</v>
      </c>
      <c r="F360" s="83">
        <v>0.787627</v>
      </c>
      <c r="G360" s="82" t="s">
        <v>680</v>
      </c>
    </row>
    <row r="361" spans="1:7" s="77" customFormat="1" ht="14.25">
      <c r="A361" s="81"/>
      <c r="B361" s="85"/>
      <c r="C361" s="86"/>
      <c r="D361" s="82" t="s">
        <v>696</v>
      </c>
      <c r="E361" s="83">
        <v>0.7</v>
      </c>
      <c r="F361" s="83">
        <v>0.39499999999999996</v>
      </c>
      <c r="G361" s="82" t="s">
        <v>680</v>
      </c>
    </row>
    <row r="362" spans="1:7" s="77" customFormat="1" ht="28.5">
      <c r="A362" s="81"/>
      <c r="B362" s="85"/>
      <c r="C362" s="86"/>
      <c r="D362" s="87" t="s">
        <v>697</v>
      </c>
      <c r="E362" s="83">
        <v>1.4</v>
      </c>
      <c r="F362" s="83">
        <v>0.3999999999999999</v>
      </c>
      <c r="G362" s="82" t="s">
        <v>668</v>
      </c>
    </row>
    <row r="363" spans="1:7" s="77" customFormat="1" ht="14.25">
      <c r="A363" s="81"/>
      <c r="B363" s="85"/>
      <c r="C363" s="86"/>
      <c r="D363" s="82" t="s">
        <v>698</v>
      </c>
      <c r="E363" s="83">
        <v>17.73</v>
      </c>
      <c r="F363" s="83">
        <v>4.352030000000001</v>
      </c>
      <c r="G363" s="82" t="s">
        <v>680</v>
      </c>
    </row>
    <row r="364" spans="1:7" s="77" customFormat="1" ht="28.5">
      <c r="A364" s="81"/>
      <c r="B364" s="85"/>
      <c r="C364" s="86"/>
      <c r="D364" s="87" t="s">
        <v>699</v>
      </c>
      <c r="E364" s="83">
        <v>100</v>
      </c>
      <c r="F364" s="83">
        <v>100</v>
      </c>
      <c r="G364" s="82" t="s">
        <v>668</v>
      </c>
    </row>
    <row r="365" spans="1:7" s="77" customFormat="1" ht="28.5">
      <c r="A365" s="81"/>
      <c r="B365" s="85"/>
      <c r="C365" s="86"/>
      <c r="D365" s="87" t="s">
        <v>700</v>
      </c>
      <c r="E365" s="83">
        <v>9</v>
      </c>
      <c r="F365" s="83">
        <v>9</v>
      </c>
      <c r="G365" s="82" t="s">
        <v>673</v>
      </c>
    </row>
    <row r="366" spans="1:7" s="77" customFormat="1" ht="28.5">
      <c r="A366" s="81"/>
      <c r="B366" s="85"/>
      <c r="C366" s="86"/>
      <c r="D366" s="87" t="s">
        <v>701</v>
      </c>
      <c r="E366" s="83">
        <v>2</v>
      </c>
      <c r="F366" s="83">
        <v>2</v>
      </c>
      <c r="G366" s="82" t="s">
        <v>680</v>
      </c>
    </row>
    <row r="367" spans="1:7" s="77" customFormat="1" ht="28.5">
      <c r="A367" s="81"/>
      <c r="B367" s="85"/>
      <c r="C367" s="86"/>
      <c r="D367" s="87" t="s">
        <v>702</v>
      </c>
      <c r="E367" s="83">
        <v>14.4</v>
      </c>
      <c r="F367" s="83">
        <v>0.007799999999999585</v>
      </c>
      <c r="G367" s="82" t="s">
        <v>680</v>
      </c>
    </row>
    <row r="368" spans="1:7" s="77" customFormat="1" ht="14.25">
      <c r="A368" s="81"/>
      <c r="B368" s="85"/>
      <c r="C368" s="86"/>
      <c r="D368" s="82" t="s">
        <v>703</v>
      </c>
      <c r="E368" s="83">
        <v>120</v>
      </c>
      <c r="F368" s="83">
        <v>98.289</v>
      </c>
      <c r="G368" s="82" t="s">
        <v>685</v>
      </c>
    </row>
    <row r="369" spans="1:7" s="77" customFormat="1" ht="14.25">
      <c r="A369" s="81"/>
      <c r="B369" s="85"/>
      <c r="C369" s="86"/>
      <c r="D369" s="82" t="s">
        <v>704</v>
      </c>
      <c r="E369" s="83">
        <v>20</v>
      </c>
      <c r="F369" s="83">
        <v>15.499748</v>
      </c>
      <c r="G369" s="82" t="s">
        <v>662</v>
      </c>
    </row>
    <row r="370" spans="1:7" s="77" customFormat="1" ht="14.25">
      <c r="A370" s="81"/>
      <c r="B370" s="85"/>
      <c r="C370" s="86"/>
      <c r="D370" s="82" t="s">
        <v>705</v>
      </c>
      <c r="E370" s="83">
        <v>130</v>
      </c>
      <c r="F370" s="83">
        <v>6.48536</v>
      </c>
      <c r="G370" s="82" t="s">
        <v>666</v>
      </c>
    </row>
    <row r="371" spans="1:7" s="77" customFormat="1" ht="14.25">
      <c r="A371" s="81"/>
      <c r="B371" s="85"/>
      <c r="C371" s="86"/>
      <c r="D371" s="82" t="s">
        <v>706</v>
      </c>
      <c r="E371" s="83">
        <v>3.5</v>
      </c>
      <c r="F371" s="83">
        <v>3.5</v>
      </c>
      <c r="G371" s="82" t="s">
        <v>680</v>
      </c>
    </row>
    <row r="372" spans="1:7" s="77" customFormat="1" ht="28.5">
      <c r="A372" s="81"/>
      <c r="B372" s="85"/>
      <c r="C372" s="86"/>
      <c r="D372" s="87" t="s">
        <v>707</v>
      </c>
      <c r="E372" s="83">
        <v>5</v>
      </c>
      <c r="F372" s="83">
        <v>5</v>
      </c>
      <c r="G372" s="82" t="s">
        <v>668</v>
      </c>
    </row>
    <row r="373" spans="1:7" s="77" customFormat="1" ht="14.25">
      <c r="A373" s="81"/>
      <c r="B373" s="85"/>
      <c r="C373" s="86"/>
      <c r="D373" s="82" t="s">
        <v>708</v>
      </c>
      <c r="E373" s="83">
        <v>3</v>
      </c>
      <c r="F373" s="83">
        <v>3</v>
      </c>
      <c r="G373" s="82" t="s">
        <v>662</v>
      </c>
    </row>
    <row r="374" spans="1:7" s="77" customFormat="1" ht="14.25">
      <c r="A374" s="81"/>
      <c r="B374" s="85"/>
      <c r="C374" s="86"/>
      <c r="D374" s="82" t="s">
        <v>709</v>
      </c>
      <c r="E374" s="83">
        <v>7.22</v>
      </c>
      <c r="F374" s="83">
        <v>7.22</v>
      </c>
      <c r="G374" s="82" t="s">
        <v>673</v>
      </c>
    </row>
    <row r="375" spans="1:7" s="77" customFormat="1" ht="14.25">
      <c r="A375" s="81"/>
      <c r="B375" s="85"/>
      <c r="C375" s="86"/>
      <c r="D375" s="82" t="s">
        <v>710</v>
      </c>
      <c r="E375" s="83">
        <v>7.5</v>
      </c>
      <c r="F375" s="83">
        <v>7.5</v>
      </c>
      <c r="G375" s="82" t="s">
        <v>662</v>
      </c>
    </row>
    <row r="376" spans="1:7" s="77" customFormat="1" ht="14.25">
      <c r="A376" s="81"/>
      <c r="B376" s="85"/>
      <c r="C376" s="86"/>
      <c r="D376" s="82" t="s">
        <v>711</v>
      </c>
      <c r="E376" s="83">
        <v>188</v>
      </c>
      <c r="F376" s="83">
        <v>47.237683000000004</v>
      </c>
      <c r="G376" s="82" t="s">
        <v>671</v>
      </c>
    </row>
    <row r="377" spans="1:7" s="77" customFormat="1" ht="14.25">
      <c r="A377" s="81"/>
      <c r="B377" s="85">
        <v>26</v>
      </c>
      <c r="C377" s="86" t="s">
        <v>660</v>
      </c>
      <c r="D377" s="82" t="s">
        <v>712</v>
      </c>
      <c r="E377" s="83">
        <v>17.5</v>
      </c>
      <c r="F377" s="83">
        <v>7.573499999999999</v>
      </c>
      <c r="G377" s="82" t="s">
        <v>668</v>
      </c>
    </row>
    <row r="378" spans="1:7" s="77" customFormat="1" ht="14.25">
      <c r="A378" s="81"/>
      <c r="B378" s="85"/>
      <c r="C378" s="86"/>
      <c r="D378" s="82" t="s">
        <v>713</v>
      </c>
      <c r="E378" s="83">
        <v>9.84</v>
      </c>
      <c r="F378" s="83">
        <v>3.650481</v>
      </c>
      <c r="G378" s="82" t="s">
        <v>714</v>
      </c>
    </row>
    <row r="379" spans="1:7" s="77" customFormat="1" ht="14.25">
      <c r="A379" s="81"/>
      <c r="B379" s="85"/>
      <c r="C379" s="86"/>
      <c r="D379" s="82" t="s">
        <v>715</v>
      </c>
      <c r="E379" s="83">
        <v>11.7</v>
      </c>
      <c r="F379" s="83">
        <v>11.7</v>
      </c>
      <c r="G379" s="82" t="s">
        <v>662</v>
      </c>
    </row>
    <row r="380" spans="1:7" s="77" customFormat="1" ht="28.5">
      <c r="A380" s="81"/>
      <c r="B380" s="85"/>
      <c r="C380" s="86"/>
      <c r="D380" s="87" t="s">
        <v>716</v>
      </c>
      <c r="E380" s="83">
        <v>20</v>
      </c>
      <c r="F380" s="83">
        <v>20</v>
      </c>
      <c r="G380" s="82" t="s">
        <v>666</v>
      </c>
    </row>
    <row r="381" spans="1:7" s="77" customFormat="1" ht="28.5">
      <c r="A381" s="81"/>
      <c r="B381" s="85"/>
      <c r="C381" s="86"/>
      <c r="D381" s="87" t="s">
        <v>717</v>
      </c>
      <c r="E381" s="83">
        <v>5</v>
      </c>
      <c r="F381" s="83">
        <v>5</v>
      </c>
      <c r="G381" s="82" t="s">
        <v>662</v>
      </c>
    </row>
    <row r="382" spans="1:7" s="77" customFormat="1" ht="28.5">
      <c r="A382" s="81"/>
      <c r="B382" s="85"/>
      <c r="C382" s="86"/>
      <c r="D382" s="87" t="s">
        <v>718</v>
      </c>
      <c r="E382" s="83">
        <v>5</v>
      </c>
      <c r="F382" s="83">
        <v>5</v>
      </c>
      <c r="G382" s="82" t="s">
        <v>662</v>
      </c>
    </row>
    <row r="383" spans="1:7" s="77" customFormat="1" ht="28.5">
      <c r="A383" s="81"/>
      <c r="B383" s="85"/>
      <c r="C383" s="86"/>
      <c r="D383" s="87" t="s">
        <v>719</v>
      </c>
      <c r="E383" s="83">
        <v>5</v>
      </c>
      <c r="F383" s="83">
        <v>5</v>
      </c>
      <c r="G383" s="82" t="s">
        <v>662</v>
      </c>
    </row>
    <row r="384" spans="1:7" s="77" customFormat="1" ht="14.25">
      <c r="A384" s="81"/>
      <c r="B384" s="85"/>
      <c r="C384" s="86"/>
      <c r="D384" s="82" t="s">
        <v>720</v>
      </c>
      <c r="E384" s="83">
        <v>7.5</v>
      </c>
      <c r="F384" s="92">
        <v>2.9999999999752447E-05</v>
      </c>
      <c r="G384" s="82" t="s">
        <v>721</v>
      </c>
    </row>
    <row r="385" spans="1:7" s="77" customFormat="1" ht="14.25">
      <c r="A385" s="81"/>
      <c r="B385" s="85">
        <v>27</v>
      </c>
      <c r="C385" s="86" t="s">
        <v>722</v>
      </c>
      <c r="D385" s="82" t="s">
        <v>531</v>
      </c>
      <c r="E385" s="83">
        <v>1.2</v>
      </c>
      <c r="F385" s="84">
        <v>8.999999999992347E-05</v>
      </c>
      <c r="G385" s="82" t="s">
        <v>276</v>
      </c>
    </row>
    <row r="386" spans="1:7" s="77" customFormat="1" ht="28.5">
      <c r="A386" s="81"/>
      <c r="B386" s="85"/>
      <c r="C386" s="86"/>
      <c r="D386" s="87" t="s">
        <v>723</v>
      </c>
      <c r="E386" s="83">
        <v>10.48</v>
      </c>
      <c r="F386" s="83">
        <v>4.090065</v>
      </c>
      <c r="G386" s="82" t="s">
        <v>724</v>
      </c>
    </row>
    <row r="387" spans="1:7" s="77" customFormat="1" ht="28.5">
      <c r="A387" s="81"/>
      <c r="B387" s="85"/>
      <c r="C387" s="86"/>
      <c r="D387" s="87" t="s">
        <v>725</v>
      </c>
      <c r="E387" s="83">
        <v>0.29</v>
      </c>
      <c r="F387" s="83">
        <v>0.29</v>
      </c>
      <c r="G387" s="82" t="s">
        <v>724</v>
      </c>
    </row>
    <row r="388" spans="1:7" s="77" customFormat="1" ht="14.25">
      <c r="A388" s="81"/>
      <c r="B388" s="85"/>
      <c r="C388" s="86"/>
      <c r="D388" s="82" t="s">
        <v>258</v>
      </c>
      <c r="E388" s="83">
        <v>261.28</v>
      </c>
      <c r="F388" s="83">
        <v>6.537402999999983</v>
      </c>
      <c r="G388" s="82" t="s">
        <v>676</v>
      </c>
    </row>
    <row r="389" spans="1:7" s="77" customFormat="1" ht="28.5">
      <c r="A389" s="81"/>
      <c r="B389" s="85"/>
      <c r="C389" s="86"/>
      <c r="D389" s="87" t="s">
        <v>726</v>
      </c>
      <c r="E389" s="83">
        <v>4.16</v>
      </c>
      <c r="F389" s="83">
        <v>1.6138399999999997</v>
      </c>
      <c r="G389" s="82" t="s">
        <v>724</v>
      </c>
    </row>
    <row r="390" spans="1:7" s="77" customFormat="1" ht="28.5">
      <c r="A390" s="81"/>
      <c r="B390" s="85"/>
      <c r="C390" s="86"/>
      <c r="D390" s="87" t="s">
        <v>727</v>
      </c>
      <c r="E390" s="83">
        <v>4.1</v>
      </c>
      <c r="F390" s="83">
        <v>0.025179999999999758</v>
      </c>
      <c r="G390" s="82" t="s">
        <v>724</v>
      </c>
    </row>
    <row r="391" spans="1:7" s="77" customFormat="1" ht="14.25">
      <c r="A391" s="81"/>
      <c r="B391" s="85"/>
      <c r="C391" s="86"/>
      <c r="D391" s="82" t="s">
        <v>728</v>
      </c>
      <c r="E391" s="83">
        <v>144.03</v>
      </c>
      <c r="F391" s="83">
        <v>31.377344000000008</v>
      </c>
      <c r="G391" s="82" t="s">
        <v>724</v>
      </c>
    </row>
    <row r="392" spans="1:7" s="77" customFormat="1" ht="14.25">
      <c r="A392" s="81"/>
      <c r="B392" s="85"/>
      <c r="C392" s="86"/>
      <c r="D392" s="82" t="s">
        <v>729</v>
      </c>
      <c r="E392" s="83">
        <v>18</v>
      </c>
      <c r="F392" s="83">
        <v>1.1124200000000002</v>
      </c>
      <c r="G392" s="82" t="s">
        <v>724</v>
      </c>
    </row>
    <row r="393" spans="1:7" s="77" customFormat="1" ht="28.5">
      <c r="A393" s="81"/>
      <c r="B393" s="85"/>
      <c r="C393" s="86"/>
      <c r="D393" s="87" t="s">
        <v>730</v>
      </c>
      <c r="E393" s="83">
        <v>5</v>
      </c>
      <c r="F393" s="83">
        <v>3.5</v>
      </c>
      <c r="G393" s="82" t="s">
        <v>724</v>
      </c>
    </row>
    <row r="394" spans="1:7" s="77" customFormat="1" ht="28.5">
      <c r="A394" s="81"/>
      <c r="B394" s="85"/>
      <c r="C394" s="86"/>
      <c r="D394" s="87" t="s">
        <v>731</v>
      </c>
      <c r="E394" s="83">
        <v>18.93</v>
      </c>
      <c r="F394" s="83">
        <v>18.93</v>
      </c>
      <c r="G394" s="82" t="s">
        <v>724</v>
      </c>
    </row>
    <row r="395" spans="1:7" s="77" customFormat="1" ht="14.25">
      <c r="A395" s="81"/>
      <c r="B395" s="85"/>
      <c r="C395" s="86"/>
      <c r="D395" s="82" t="s">
        <v>732</v>
      </c>
      <c r="E395" s="83">
        <v>30</v>
      </c>
      <c r="F395" s="83">
        <v>15.817</v>
      </c>
      <c r="G395" s="82" t="s">
        <v>724</v>
      </c>
    </row>
    <row r="396" spans="1:7" s="77" customFormat="1" ht="28.5">
      <c r="A396" s="81"/>
      <c r="B396" s="85">
        <v>27</v>
      </c>
      <c r="C396" s="86" t="s">
        <v>722</v>
      </c>
      <c r="D396" s="87" t="s">
        <v>733</v>
      </c>
      <c r="E396" s="83">
        <v>2</v>
      </c>
      <c r="F396" s="83">
        <v>1.46</v>
      </c>
      <c r="G396" s="82" t="s">
        <v>724</v>
      </c>
    </row>
    <row r="397" spans="1:7" s="77" customFormat="1" ht="28.5">
      <c r="A397" s="81"/>
      <c r="B397" s="85"/>
      <c r="C397" s="86"/>
      <c r="D397" s="87" t="s">
        <v>734</v>
      </c>
      <c r="E397" s="83">
        <v>2</v>
      </c>
      <c r="F397" s="83">
        <v>1</v>
      </c>
      <c r="G397" s="82" t="s">
        <v>724</v>
      </c>
    </row>
    <row r="398" spans="1:7" s="77" customFormat="1" ht="14.25">
      <c r="A398" s="81"/>
      <c r="B398" s="85"/>
      <c r="C398" s="86"/>
      <c r="D398" s="82" t="s">
        <v>728</v>
      </c>
      <c r="E398" s="83">
        <v>1.5</v>
      </c>
      <c r="F398" s="83">
        <v>0.052999999999999936</v>
      </c>
      <c r="G398" s="82" t="s">
        <v>724</v>
      </c>
    </row>
    <row r="399" spans="1:7" s="77" customFormat="1" ht="14.25">
      <c r="A399" s="81"/>
      <c r="B399" s="85"/>
      <c r="C399" s="86"/>
      <c r="D399" s="82" t="s">
        <v>735</v>
      </c>
      <c r="E399" s="83">
        <v>0.4</v>
      </c>
      <c r="F399" s="83">
        <v>0.06</v>
      </c>
      <c r="G399" s="82" t="s">
        <v>724</v>
      </c>
    </row>
    <row r="400" spans="1:7" s="77" customFormat="1" ht="14.25">
      <c r="A400" s="81"/>
      <c r="B400" s="85"/>
      <c r="C400" s="86"/>
      <c r="D400" s="82" t="s">
        <v>729</v>
      </c>
      <c r="E400" s="83">
        <v>0.645</v>
      </c>
      <c r="F400" s="84">
        <v>0.0025000000000000577</v>
      </c>
      <c r="G400" s="82" t="s">
        <v>724</v>
      </c>
    </row>
    <row r="401" spans="1:7" s="77" customFormat="1" ht="14.25">
      <c r="A401" s="81"/>
      <c r="B401" s="40">
        <v>28</v>
      </c>
      <c r="C401" s="82" t="s">
        <v>736</v>
      </c>
      <c r="D401" s="82" t="s">
        <v>737</v>
      </c>
      <c r="E401" s="83">
        <v>56.64</v>
      </c>
      <c r="F401" s="83">
        <v>5.840000000000003</v>
      </c>
      <c r="G401" s="82" t="s">
        <v>738</v>
      </c>
    </row>
    <row r="402" spans="1:7" s="77" customFormat="1" ht="14.25">
      <c r="A402" s="81"/>
      <c r="B402" s="40"/>
      <c r="C402" s="82"/>
      <c r="D402" s="82" t="s">
        <v>739</v>
      </c>
      <c r="E402" s="83">
        <v>12.5</v>
      </c>
      <c r="F402" s="83">
        <v>11.04</v>
      </c>
      <c r="G402" s="82" t="s">
        <v>740</v>
      </c>
    </row>
    <row r="403" spans="1:7" s="77" customFormat="1" ht="14.25">
      <c r="A403" s="81"/>
      <c r="B403" s="40"/>
      <c r="C403" s="82"/>
      <c r="D403" s="82" t="s">
        <v>741</v>
      </c>
      <c r="E403" s="83">
        <v>2</v>
      </c>
      <c r="F403" s="83">
        <v>1.935</v>
      </c>
      <c r="G403" s="82" t="s">
        <v>738</v>
      </c>
    </row>
    <row r="404" spans="1:7" s="77" customFormat="1" ht="14.25">
      <c r="A404" s="81"/>
      <c r="B404" s="40"/>
      <c r="C404" s="82"/>
      <c r="D404" s="82" t="s">
        <v>742</v>
      </c>
      <c r="E404" s="83">
        <v>3</v>
      </c>
      <c r="F404" s="83">
        <v>3</v>
      </c>
      <c r="G404" s="82" t="s">
        <v>743</v>
      </c>
    </row>
    <row r="405" spans="1:7" s="77" customFormat="1" ht="14.25">
      <c r="A405" s="81"/>
      <c r="B405" s="40"/>
      <c r="C405" s="82"/>
      <c r="D405" s="82" t="s">
        <v>744</v>
      </c>
      <c r="E405" s="83">
        <v>1</v>
      </c>
      <c r="F405" s="83">
        <v>0.904</v>
      </c>
      <c r="G405" s="82" t="s">
        <v>738</v>
      </c>
    </row>
    <row r="406" spans="1:7" s="77" customFormat="1" ht="42.75">
      <c r="A406" s="81"/>
      <c r="B406" s="40"/>
      <c r="C406" s="82"/>
      <c r="D406" s="87" t="s">
        <v>745</v>
      </c>
      <c r="E406" s="83">
        <v>23</v>
      </c>
      <c r="F406" s="83">
        <v>23</v>
      </c>
      <c r="G406" s="82" t="s">
        <v>740</v>
      </c>
    </row>
    <row r="407" spans="1:7" s="77" customFormat="1" ht="28.5">
      <c r="A407" s="81"/>
      <c r="B407" s="40"/>
      <c r="C407" s="82"/>
      <c r="D407" s="87" t="s">
        <v>746</v>
      </c>
      <c r="E407" s="83">
        <v>13.5</v>
      </c>
      <c r="F407" s="83">
        <v>13.5</v>
      </c>
      <c r="G407" s="82" t="s">
        <v>740</v>
      </c>
    </row>
    <row r="408" spans="1:7" s="77" customFormat="1" ht="14.25">
      <c r="A408" s="81"/>
      <c r="B408" s="40"/>
      <c r="C408" s="82"/>
      <c r="D408" s="82" t="s">
        <v>747</v>
      </c>
      <c r="E408" s="83">
        <v>2</v>
      </c>
      <c r="F408" s="83">
        <v>2</v>
      </c>
      <c r="G408" s="82" t="s">
        <v>738</v>
      </c>
    </row>
    <row r="409" spans="1:7" s="77" customFormat="1" ht="14.25">
      <c r="A409" s="81"/>
      <c r="B409" s="40"/>
      <c r="C409" s="82"/>
      <c r="D409" s="82" t="s">
        <v>748</v>
      </c>
      <c r="E409" s="83">
        <v>8.84</v>
      </c>
      <c r="F409" s="83">
        <v>8.84</v>
      </c>
      <c r="G409" s="82" t="s">
        <v>738</v>
      </c>
    </row>
    <row r="410" spans="1:7" s="77" customFormat="1" ht="14.25">
      <c r="A410" s="81"/>
      <c r="B410" s="40"/>
      <c r="C410" s="82"/>
      <c r="D410" s="82" t="s">
        <v>749</v>
      </c>
      <c r="E410" s="83">
        <v>14</v>
      </c>
      <c r="F410" s="83">
        <v>14</v>
      </c>
      <c r="G410" s="82" t="s">
        <v>750</v>
      </c>
    </row>
    <row r="411" spans="1:7" s="77" customFormat="1" ht="14.25">
      <c r="A411" s="81"/>
      <c r="B411" s="85">
        <v>29</v>
      </c>
      <c r="C411" s="86" t="s">
        <v>751</v>
      </c>
      <c r="D411" s="82" t="s">
        <v>752</v>
      </c>
      <c r="E411" s="83">
        <v>1.05</v>
      </c>
      <c r="F411" s="84">
        <v>0.0020000000000000018</v>
      </c>
      <c r="G411" s="82" t="s">
        <v>753</v>
      </c>
    </row>
    <row r="412" spans="1:7" s="77" customFormat="1" ht="14.25">
      <c r="A412" s="81"/>
      <c r="B412" s="85"/>
      <c r="C412" s="86"/>
      <c r="D412" s="82" t="s">
        <v>754</v>
      </c>
      <c r="E412" s="83">
        <v>3.2</v>
      </c>
      <c r="F412" s="83">
        <v>0.2106</v>
      </c>
      <c r="G412" s="82" t="s">
        <v>755</v>
      </c>
    </row>
    <row r="413" spans="1:7" s="77" customFormat="1" ht="14.25">
      <c r="A413" s="81"/>
      <c r="B413" s="85"/>
      <c r="C413" s="86"/>
      <c r="D413" s="82" t="s">
        <v>258</v>
      </c>
      <c r="E413" s="83">
        <v>21.16</v>
      </c>
      <c r="F413" s="83">
        <v>0.8356199999999987</v>
      </c>
      <c r="G413" s="82" t="s">
        <v>756</v>
      </c>
    </row>
    <row r="414" spans="1:7" s="77" customFormat="1" ht="14.25">
      <c r="A414" s="81"/>
      <c r="B414" s="85"/>
      <c r="C414" s="86"/>
      <c r="D414" s="82" t="s">
        <v>757</v>
      </c>
      <c r="E414" s="83">
        <v>8</v>
      </c>
      <c r="F414" s="83">
        <v>0.13699999999999957</v>
      </c>
      <c r="G414" s="82" t="s">
        <v>758</v>
      </c>
    </row>
    <row r="415" spans="1:7" s="77" customFormat="1" ht="14.25">
      <c r="A415" s="81"/>
      <c r="B415" s="85"/>
      <c r="C415" s="86"/>
      <c r="D415" s="82" t="s">
        <v>491</v>
      </c>
      <c r="E415" s="83">
        <v>3</v>
      </c>
      <c r="F415" s="83">
        <v>0.589</v>
      </c>
      <c r="G415" s="82" t="s">
        <v>364</v>
      </c>
    </row>
    <row r="416" spans="1:7" s="77" customFormat="1" ht="14.25">
      <c r="A416" s="81"/>
      <c r="B416" s="85"/>
      <c r="C416" s="86"/>
      <c r="D416" s="82" t="s">
        <v>759</v>
      </c>
      <c r="E416" s="83">
        <v>3.5</v>
      </c>
      <c r="F416" s="83">
        <v>2.09</v>
      </c>
      <c r="G416" s="82" t="s">
        <v>756</v>
      </c>
    </row>
    <row r="417" spans="1:7" s="77" customFormat="1" ht="14.25">
      <c r="A417" s="81"/>
      <c r="B417" s="85"/>
      <c r="C417" s="86"/>
      <c r="D417" s="82" t="s">
        <v>760</v>
      </c>
      <c r="E417" s="83">
        <v>1.84</v>
      </c>
      <c r="F417" s="84">
        <v>0.0024000000000001798</v>
      </c>
      <c r="G417" s="82" t="s">
        <v>755</v>
      </c>
    </row>
    <row r="418" spans="1:7" s="77" customFormat="1" ht="14.25">
      <c r="A418" s="81"/>
      <c r="B418" s="85"/>
      <c r="C418" s="86"/>
      <c r="D418" s="82" t="s">
        <v>761</v>
      </c>
      <c r="E418" s="83">
        <v>0.85</v>
      </c>
      <c r="F418" s="83">
        <v>0.27771999999999997</v>
      </c>
      <c r="G418" s="82" t="s">
        <v>762</v>
      </c>
    </row>
    <row r="419" spans="1:7" s="77" customFormat="1" ht="14.25">
      <c r="A419" s="81"/>
      <c r="B419" s="85">
        <v>29</v>
      </c>
      <c r="C419" s="86" t="s">
        <v>751</v>
      </c>
      <c r="D419" s="82" t="s">
        <v>763</v>
      </c>
      <c r="E419" s="83">
        <v>25.45</v>
      </c>
      <c r="F419" s="83">
        <v>9</v>
      </c>
      <c r="G419" s="82" t="s">
        <v>762</v>
      </c>
    </row>
    <row r="420" spans="1:7" s="77" customFormat="1" ht="14.25">
      <c r="A420" s="81"/>
      <c r="B420" s="85"/>
      <c r="C420" s="86"/>
      <c r="D420" s="82" t="s">
        <v>764</v>
      </c>
      <c r="E420" s="83">
        <v>4.2</v>
      </c>
      <c r="F420" s="83">
        <v>0.07000000000000028</v>
      </c>
      <c r="G420" s="82" t="s">
        <v>765</v>
      </c>
    </row>
    <row r="421" spans="1:7" s="77" customFormat="1" ht="14.25">
      <c r="A421" s="81"/>
      <c r="B421" s="85"/>
      <c r="C421" s="86"/>
      <c r="D421" s="82" t="s">
        <v>766</v>
      </c>
      <c r="E421" s="83">
        <v>1.05</v>
      </c>
      <c r="F421" s="83">
        <v>1.05</v>
      </c>
      <c r="G421" s="82" t="s">
        <v>767</v>
      </c>
    </row>
    <row r="422" spans="1:7" s="77" customFormat="1" ht="14.25">
      <c r="A422" s="81"/>
      <c r="B422" s="85"/>
      <c r="C422" s="86"/>
      <c r="D422" s="82" t="s">
        <v>768</v>
      </c>
      <c r="E422" s="83">
        <v>3.9432</v>
      </c>
      <c r="F422" s="83">
        <v>0.08919999999999995</v>
      </c>
      <c r="G422" s="82" t="s">
        <v>756</v>
      </c>
    </row>
    <row r="423" spans="1:7" s="77" customFormat="1" ht="14.25">
      <c r="A423" s="81"/>
      <c r="B423" s="40">
        <v>30</v>
      </c>
      <c r="C423" s="82" t="s">
        <v>769</v>
      </c>
      <c r="D423" s="82" t="s">
        <v>770</v>
      </c>
      <c r="E423" s="83">
        <v>5</v>
      </c>
      <c r="F423" s="83">
        <v>1</v>
      </c>
      <c r="G423" s="82" t="s">
        <v>771</v>
      </c>
    </row>
    <row r="424" spans="1:7" s="77" customFormat="1" ht="14.25">
      <c r="A424" s="81"/>
      <c r="B424" s="40"/>
      <c r="C424" s="82"/>
      <c r="D424" s="82" t="s">
        <v>772</v>
      </c>
      <c r="E424" s="83">
        <v>4</v>
      </c>
      <c r="F424" s="83">
        <v>1.0001000000000002</v>
      </c>
      <c r="G424" s="82" t="s">
        <v>771</v>
      </c>
    </row>
    <row r="425" spans="1:7" s="77" customFormat="1" ht="14.25">
      <c r="A425" s="81"/>
      <c r="B425" s="40"/>
      <c r="C425" s="82"/>
      <c r="D425" s="82" t="s">
        <v>773</v>
      </c>
      <c r="E425" s="83">
        <v>43.96</v>
      </c>
      <c r="F425" s="84">
        <v>0.0018060000000019727</v>
      </c>
      <c r="G425" s="82" t="s">
        <v>771</v>
      </c>
    </row>
    <row r="426" spans="1:7" s="77" customFormat="1" ht="14.25">
      <c r="A426" s="81"/>
      <c r="B426" s="40"/>
      <c r="C426" s="82"/>
      <c r="D426" s="82" t="s">
        <v>774</v>
      </c>
      <c r="E426" s="83">
        <v>46</v>
      </c>
      <c r="F426" s="83">
        <v>36</v>
      </c>
      <c r="G426" s="82" t="s">
        <v>771</v>
      </c>
    </row>
    <row r="427" spans="1:7" s="77" customFormat="1" ht="14.25">
      <c r="A427" s="81"/>
      <c r="B427" s="90">
        <v>31</v>
      </c>
      <c r="C427" s="86" t="s">
        <v>56</v>
      </c>
      <c r="D427" s="82" t="s">
        <v>775</v>
      </c>
      <c r="E427" s="83">
        <v>2</v>
      </c>
      <c r="F427" s="83">
        <v>0.4607</v>
      </c>
      <c r="G427" s="82" t="s">
        <v>776</v>
      </c>
    </row>
    <row r="428" spans="1:7" s="77" customFormat="1" ht="28.5">
      <c r="A428" s="81"/>
      <c r="B428" s="90"/>
      <c r="C428" s="86"/>
      <c r="D428" s="87" t="s">
        <v>777</v>
      </c>
      <c r="E428" s="83">
        <v>10</v>
      </c>
      <c r="F428" s="83">
        <v>10</v>
      </c>
      <c r="G428" s="82" t="s">
        <v>778</v>
      </c>
    </row>
    <row r="429" spans="1:7" s="77" customFormat="1" ht="14.25">
      <c r="A429" s="81"/>
      <c r="B429" s="90"/>
      <c r="C429" s="86"/>
      <c r="D429" s="82" t="s">
        <v>779</v>
      </c>
      <c r="E429" s="83">
        <v>17</v>
      </c>
      <c r="F429" s="83">
        <v>16.06875</v>
      </c>
      <c r="G429" s="82" t="s">
        <v>778</v>
      </c>
    </row>
    <row r="430" spans="1:7" s="77" customFormat="1" ht="14.25">
      <c r="A430" s="81"/>
      <c r="B430" s="90"/>
      <c r="C430" s="86"/>
      <c r="D430" s="82" t="s">
        <v>780</v>
      </c>
      <c r="E430" s="83">
        <v>4.5</v>
      </c>
      <c r="F430" s="83">
        <v>4.5</v>
      </c>
      <c r="G430" s="82" t="s">
        <v>781</v>
      </c>
    </row>
    <row r="431" spans="1:7" s="77" customFormat="1" ht="14.25">
      <c r="A431" s="81"/>
      <c r="B431" s="90"/>
      <c r="C431" s="86"/>
      <c r="D431" s="82" t="s">
        <v>782</v>
      </c>
      <c r="E431" s="83">
        <v>1.4</v>
      </c>
      <c r="F431" s="83">
        <v>1.4</v>
      </c>
      <c r="G431" s="82" t="s">
        <v>776</v>
      </c>
    </row>
    <row r="432" spans="1:7" s="77" customFormat="1" ht="14.25">
      <c r="A432" s="81"/>
      <c r="B432" s="90"/>
      <c r="C432" s="86"/>
      <c r="D432" s="82" t="s">
        <v>783</v>
      </c>
      <c r="E432" s="83">
        <v>25</v>
      </c>
      <c r="F432" s="83">
        <v>0.08230000000000004</v>
      </c>
      <c r="G432" s="82" t="s">
        <v>778</v>
      </c>
    </row>
    <row r="433" spans="1:7" s="77" customFormat="1" ht="14.25">
      <c r="A433" s="81"/>
      <c r="B433" s="90"/>
      <c r="C433" s="86"/>
      <c r="D433" s="82" t="s">
        <v>784</v>
      </c>
      <c r="E433" s="83">
        <v>4830.9</v>
      </c>
      <c r="F433" s="83">
        <v>587.4802359999994</v>
      </c>
      <c r="G433" s="82" t="s">
        <v>778</v>
      </c>
    </row>
    <row r="434" spans="1:7" s="77" customFormat="1" ht="14.25">
      <c r="A434" s="81"/>
      <c r="B434" s="90"/>
      <c r="C434" s="86"/>
      <c r="D434" s="82" t="s">
        <v>785</v>
      </c>
      <c r="E434" s="83">
        <v>4.77</v>
      </c>
      <c r="F434" s="83">
        <v>4.77</v>
      </c>
      <c r="G434" s="82" t="s">
        <v>786</v>
      </c>
    </row>
    <row r="435" spans="1:7" s="77" customFormat="1" ht="28.5">
      <c r="A435" s="81"/>
      <c r="B435" s="90"/>
      <c r="C435" s="86"/>
      <c r="D435" s="87" t="s">
        <v>787</v>
      </c>
      <c r="E435" s="83">
        <v>5.6</v>
      </c>
      <c r="F435" s="83">
        <v>1.1486550000000002</v>
      </c>
      <c r="G435" s="82" t="s">
        <v>776</v>
      </c>
    </row>
    <row r="436" spans="1:7" s="77" customFormat="1" ht="14.25">
      <c r="A436" s="81"/>
      <c r="B436" s="90"/>
      <c r="C436" s="86"/>
      <c r="D436" s="82" t="s">
        <v>788</v>
      </c>
      <c r="E436" s="83">
        <v>10</v>
      </c>
      <c r="F436" s="83">
        <v>10</v>
      </c>
      <c r="G436" s="82" t="s">
        <v>781</v>
      </c>
    </row>
    <row r="437" spans="1:7" s="77" customFormat="1" ht="28.5">
      <c r="A437" s="81"/>
      <c r="B437" s="90"/>
      <c r="C437" s="86"/>
      <c r="D437" s="87" t="s">
        <v>789</v>
      </c>
      <c r="E437" s="83">
        <v>10.44</v>
      </c>
      <c r="F437" s="83">
        <v>0.38400000000000034</v>
      </c>
      <c r="G437" s="82" t="s">
        <v>778</v>
      </c>
    </row>
    <row r="438" spans="1:7" s="77" customFormat="1" ht="28.5">
      <c r="A438" s="81"/>
      <c r="B438" s="90"/>
      <c r="C438" s="86"/>
      <c r="D438" s="87" t="s">
        <v>790</v>
      </c>
      <c r="E438" s="83">
        <v>1139</v>
      </c>
      <c r="F438" s="83">
        <v>454.68737999999996</v>
      </c>
      <c r="G438" s="82" t="s">
        <v>786</v>
      </c>
    </row>
    <row r="439" spans="1:7" s="77" customFormat="1" ht="14.25">
      <c r="A439" s="81"/>
      <c r="B439" s="90"/>
      <c r="C439" s="86"/>
      <c r="D439" s="82" t="s">
        <v>791</v>
      </c>
      <c r="E439" s="83">
        <v>25.2</v>
      </c>
      <c r="F439" s="83">
        <v>0.134447999999999</v>
      </c>
      <c r="G439" s="82" t="s">
        <v>778</v>
      </c>
    </row>
    <row r="440" spans="1:7" s="77" customFormat="1" ht="14.25">
      <c r="A440" s="81"/>
      <c r="B440" s="90"/>
      <c r="C440" s="86"/>
      <c r="D440" s="82" t="s">
        <v>792</v>
      </c>
      <c r="E440" s="83">
        <v>3.18</v>
      </c>
      <c r="F440" s="83">
        <v>3.18</v>
      </c>
      <c r="G440" s="82" t="s">
        <v>786</v>
      </c>
    </row>
    <row r="441" spans="1:7" s="77" customFormat="1" ht="14.25">
      <c r="A441" s="81"/>
      <c r="B441" s="90"/>
      <c r="C441" s="86"/>
      <c r="D441" s="82" t="s">
        <v>793</v>
      </c>
      <c r="E441" s="83">
        <v>359.84</v>
      </c>
      <c r="F441" s="83">
        <v>13.721599999999967</v>
      </c>
      <c r="G441" s="82" t="s">
        <v>778</v>
      </c>
    </row>
    <row r="442" spans="1:7" s="77" customFormat="1" ht="28.5">
      <c r="A442" s="81"/>
      <c r="B442" s="90"/>
      <c r="C442" s="86"/>
      <c r="D442" s="87" t="s">
        <v>794</v>
      </c>
      <c r="E442" s="83">
        <v>3.82</v>
      </c>
      <c r="F442" s="83">
        <v>1.1715</v>
      </c>
      <c r="G442" s="82" t="s">
        <v>776</v>
      </c>
    </row>
    <row r="443" spans="1:7" s="77" customFormat="1" ht="14.25">
      <c r="A443" s="81"/>
      <c r="B443" s="90"/>
      <c r="C443" s="86"/>
      <c r="D443" s="82" t="s">
        <v>795</v>
      </c>
      <c r="E443" s="83">
        <v>1.9</v>
      </c>
      <c r="F443" s="83">
        <v>1.9</v>
      </c>
      <c r="G443" s="82" t="s">
        <v>776</v>
      </c>
    </row>
    <row r="444" spans="1:7" s="77" customFormat="1" ht="14.25">
      <c r="A444" s="81"/>
      <c r="B444" s="85">
        <v>31</v>
      </c>
      <c r="C444" s="86" t="s">
        <v>56</v>
      </c>
      <c r="D444" s="82" t="s">
        <v>796</v>
      </c>
      <c r="E444" s="83">
        <v>3.52</v>
      </c>
      <c r="F444" s="83">
        <v>2.506</v>
      </c>
      <c r="G444" s="82" t="s">
        <v>776</v>
      </c>
    </row>
    <row r="445" spans="1:7" s="77" customFormat="1" ht="14.25">
      <c r="A445" s="81"/>
      <c r="B445" s="85"/>
      <c r="C445" s="86"/>
      <c r="D445" s="82" t="s">
        <v>797</v>
      </c>
      <c r="E445" s="83">
        <v>8.1</v>
      </c>
      <c r="F445" s="83">
        <v>3.56062</v>
      </c>
      <c r="G445" s="82" t="s">
        <v>776</v>
      </c>
    </row>
    <row r="446" spans="1:7" s="77" customFormat="1" ht="14.25">
      <c r="A446" s="81"/>
      <c r="B446" s="85"/>
      <c r="C446" s="86"/>
      <c r="D446" s="82" t="s">
        <v>798</v>
      </c>
      <c r="E446" s="83">
        <v>7</v>
      </c>
      <c r="F446" s="83">
        <v>7</v>
      </c>
      <c r="G446" s="82" t="s">
        <v>781</v>
      </c>
    </row>
    <row r="447" spans="1:7" s="77" customFormat="1" ht="14.25">
      <c r="A447" s="81"/>
      <c r="B447" s="85"/>
      <c r="C447" s="86"/>
      <c r="D447" s="82" t="s">
        <v>799</v>
      </c>
      <c r="E447" s="83">
        <v>40</v>
      </c>
      <c r="F447" s="83">
        <v>4.963</v>
      </c>
      <c r="G447" s="82" t="s">
        <v>776</v>
      </c>
    </row>
    <row r="448" spans="1:7" s="77" customFormat="1" ht="14.25">
      <c r="A448" s="81"/>
      <c r="B448" s="85"/>
      <c r="C448" s="86"/>
      <c r="D448" s="82" t="s">
        <v>491</v>
      </c>
      <c r="E448" s="83">
        <v>3.82</v>
      </c>
      <c r="F448" s="83">
        <v>2.8496</v>
      </c>
      <c r="G448" s="82" t="s">
        <v>364</v>
      </c>
    </row>
    <row r="449" spans="1:7" s="77" customFormat="1" ht="28.5">
      <c r="A449" s="81"/>
      <c r="B449" s="85"/>
      <c r="C449" s="86"/>
      <c r="D449" s="87" t="s">
        <v>800</v>
      </c>
      <c r="E449" s="83">
        <v>16.95</v>
      </c>
      <c r="F449" s="83">
        <v>16.95</v>
      </c>
      <c r="G449" s="82" t="s">
        <v>778</v>
      </c>
    </row>
    <row r="450" spans="1:7" s="77" customFormat="1" ht="28.5">
      <c r="A450" s="81"/>
      <c r="B450" s="85"/>
      <c r="C450" s="86"/>
      <c r="D450" s="87" t="s">
        <v>801</v>
      </c>
      <c r="E450" s="83">
        <v>1.05</v>
      </c>
      <c r="F450" s="83">
        <v>1.05</v>
      </c>
      <c r="G450" s="82" t="s">
        <v>781</v>
      </c>
    </row>
    <row r="451" spans="1:7" s="77" customFormat="1" ht="28.5">
      <c r="A451" s="81"/>
      <c r="B451" s="85"/>
      <c r="C451" s="86"/>
      <c r="D451" s="87" t="s">
        <v>802</v>
      </c>
      <c r="E451" s="83">
        <v>200</v>
      </c>
      <c r="F451" s="83">
        <v>130</v>
      </c>
      <c r="G451" s="82" t="s">
        <v>778</v>
      </c>
    </row>
    <row r="452" spans="1:7" s="77" customFormat="1" ht="14.25">
      <c r="A452" s="81"/>
      <c r="B452" s="85"/>
      <c r="C452" s="86"/>
      <c r="D452" s="82" t="s">
        <v>803</v>
      </c>
      <c r="E452" s="83">
        <v>15.98</v>
      </c>
      <c r="F452" s="83">
        <v>0.2060000000000013</v>
      </c>
      <c r="G452" s="82" t="s">
        <v>778</v>
      </c>
    </row>
    <row r="453" spans="1:7" s="77" customFormat="1" ht="14.25">
      <c r="A453" s="81"/>
      <c r="B453" s="85"/>
      <c r="C453" s="86"/>
      <c r="D453" s="82" t="s">
        <v>804</v>
      </c>
      <c r="E453" s="83">
        <v>9.83</v>
      </c>
      <c r="F453" s="83">
        <v>1.34715</v>
      </c>
      <c r="G453" s="82" t="s">
        <v>776</v>
      </c>
    </row>
    <row r="454" spans="1:7" s="77" customFormat="1" ht="14.25">
      <c r="A454" s="81"/>
      <c r="B454" s="85"/>
      <c r="C454" s="86"/>
      <c r="D454" s="82" t="s">
        <v>805</v>
      </c>
      <c r="E454" s="83">
        <v>13.56</v>
      </c>
      <c r="F454" s="83">
        <v>5.125500000000001</v>
      </c>
      <c r="G454" s="82" t="s">
        <v>806</v>
      </c>
    </row>
    <row r="455" spans="1:7" s="77" customFormat="1" ht="28.5">
      <c r="A455" s="81"/>
      <c r="B455" s="85"/>
      <c r="C455" s="86"/>
      <c r="D455" s="87" t="s">
        <v>807</v>
      </c>
      <c r="E455" s="83">
        <v>2.5</v>
      </c>
      <c r="F455" s="83">
        <v>0.029999999999999805</v>
      </c>
      <c r="G455" s="82" t="s">
        <v>778</v>
      </c>
    </row>
    <row r="456" spans="1:7" s="77" customFormat="1" ht="28.5">
      <c r="A456" s="81"/>
      <c r="B456" s="85"/>
      <c r="C456" s="86"/>
      <c r="D456" s="87" t="s">
        <v>808</v>
      </c>
      <c r="E456" s="83">
        <v>1.4</v>
      </c>
      <c r="F456" s="83">
        <v>1.4</v>
      </c>
      <c r="G456" s="82" t="s">
        <v>781</v>
      </c>
    </row>
    <row r="457" spans="1:7" s="77" customFormat="1" ht="28.5">
      <c r="A457" s="81"/>
      <c r="B457" s="85"/>
      <c r="C457" s="86"/>
      <c r="D457" s="87" t="s">
        <v>808</v>
      </c>
      <c r="E457" s="83">
        <v>0.7</v>
      </c>
      <c r="F457" s="83">
        <v>0.7</v>
      </c>
      <c r="G457" s="82" t="s">
        <v>781</v>
      </c>
    </row>
    <row r="458" spans="1:7" s="77" customFormat="1" ht="28.5">
      <c r="A458" s="81"/>
      <c r="B458" s="85"/>
      <c r="C458" s="86"/>
      <c r="D458" s="87" t="s">
        <v>809</v>
      </c>
      <c r="E458" s="83">
        <v>9</v>
      </c>
      <c r="F458" s="83">
        <v>2.6103</v>
      </c>
      <c r="G458" s="82" t="s">
        <v>778</v>
      </c>
    </row>
    <row r="459" spans="1:7" s="77" customFormat="1" ht="14.25">
      <c r="A459" s="81"/>
      <c r="B459" s="85"/>
      <c r="C459" s="86"/>
      <c r="D459" s="82" t="s">
        <v>810</v>
      </c>
      <c r="E459" s="83">
        <v>200</v>
      </c>
      <c r="F459" s="83">
        <v>10</v>
      </c>
      <c r="G459" s="82" t="s">
        <v>811</v>
      </c>
    </row>
    <row r="460" spans="1:7" s="77" customFormat="1" ht="14.25">
      <c r="A460" s="81"/>
      <c r="B460" s="85"/>
      <c r="C460" s="86"/>
      <c r="D460" s="82" t="s">
        <v>812</v>
      </c>
      <c r="E460" s="83">
        <v>13.58</v>
      </c>
      <c r="F460" s="83">
        <v>0.00709999999999944</v>
      </c>
      <c r="G460" s="82" t="s">
        <v>786</v>
      </c>
    </row>
    <row r="461" spans="1:7" s="77" customFormat="1" ht="14.25">
      <c r="A461" s="81"/>
      <c r="B461" s="85"/>
      <c r="C461" s="86"/>
      <c r="D461" s="82" t="s">
        <v>813</v>
      </c>
      <c r="E461" s="83">
        <v>7.65</v>
      </c>
      <c r="F461" s="83">
        <v>7.65</v>
      </c>
      <c r="G461" s="82" t="s">
        <v>778</v>
      </c>
    </row>
    <row r="462" spans="1:7" s="77" customFormat="1" ht="14.25">
      <c r="A462" s="81"/>
      <c r="B462" s="85"/>
      <c r="C462" s="86"/>
      <c r="D462" s="82" t="s">
        <v>814</v>
      </c>
      <c r="E462" s="83">
        <v>1.55</v>
      </c>
      <c r="F462" s="83">
        <v>1.3511</v>
      </c>
      <c r="G462" s="82" t="s">
        <v>776</v>
      </c>
    </row>
    <row r="463" spans="1:7" s="77" customFormat="1" ht="14.25">
      <c r="A463" s="81"/>
      <c r="B463" s="85"/>
      <c r="C463" s="86"/>
      <c r="D463" s="82" t="s">
        <v>815</v>
      </c>
      <c r="E463" s="83">
        <v>178.995</v>
      </c>
      <c r="F463" s="83">
        <v>84.750524</v>
      </c>
      <c r="G463" s="82" t="s">
        <v>816</v>
      </c>
    </row>
    <row r="464" spans="1:7" s="77" customFormat="1" ht="28.5">
      <c r="A464" s="81"/>
      <c r="B464" s="85"/>
      <c r="C464" s="86"/>
      <c r="D464" s="87" t="s">
        <v>817</v>
      </c>
      <c r="E464" s="83">
        <v>20.91</v>
      </c>
      <c r="F464" s="83">
        <v>1.7340000000000018</v>
      </c>
      <c r="G464" s="82" t="s">
        <v>778</v>
      </c>
    </row>
    <row r="465" spans="1:7" s="77" customFormat="1" ht="14.25">
      <c r="A465" s="81"/>
      <c r="B465" s="85">
        <v>31</v>
      </c>
      <c r="C465" s="86" t="s">
        <v>56</v>
      </c>
      <c r="D465" s="82" t="s">
        <v>818</v>
      </c>
      <c r="E465" s="83">
        <v>490.32</v>
      </c>
      <c r="F465" s="83">
        <v>209.084672</v>
      </c>
      <c r="G465" s="82" t="s">
        <v>778</v>
      </c>
    </row>
    <row r="466" spans="1:7" s="77" customFormat="1" ht="28.5">
      <c r="A466" s="81"/>
      <c r="B466" s="85"/>
      <c r="C466" s="86"/>
      <c r="D466" s="87" t="s">
        <v>819</v>
      </c>
      <c r="E466" s="83">
        <v>119.67</v>
      </c>
      <c r="F466" s="83">
        <v>99.67</v>
      </c>
      <c r="G466" s="82" t="s">
        <v>786</v>
      </c>
    </row>
    <row r="467" spans="1:7" s="77" customFormat="1" ht="28.5">
      <c r="A467" s="81"/>
      <c r="B467" s="85"/>
      <c r="C467" s="86"/>
      <c r="D467" s="87" t="s">
        <v>820</v>
      </c>
      <c r="E467" s="83">
        <v>25</v>
      </c>
      <c r="F467" s="83">
        <v>25</v>
      </c>
      <c r="G467" s="82" t="s">
        <v>778</v>
      </c>
    </row>
    <row r="468" spans="1:7" s="77" customFormat="1" ht="14.25">
      <c r="A468" s="81"/>
      <c r="B468" s="85"/>
      <c r="C468" s="86"/>
      <c r="D468" s="82" t="s">
        <v>821</v>
      </c>
      <c r="E468" s="83">
        <v>4.7</v>
      </c>
      <c r="F468" s="83">
        <v>2.0427</v>
      </c>
      <c r="G468" s="82" t="s">
        <v>776</v>
      </c>
    </row>
    <row r="469" spans="1:7" s="77" customFormat="1" ht="14.25">
      <c r="A469" s="81"/>
      <c r="B469" s="85"/>
      <c r="C469" s="86"/>
      <c r="D469" s="82" t="s">
        <v>822</v>
      </c>
      <c r="E469" s="83">
        <v>21</v>
      </c>
      <c r="F469" s="83">
        <v>15.5249</v>
      </c>
      <c r="G469" s="82" t="s">
        <v>306</v>
      </c>
    </row>
    <row r="470" spans="1:7" s="77" customFormat="1" ht="14.25">
      <c r="A470" s="81"/>
      <c r="B470" s="85"/>
      <c r="C470" s="86"/>
      <c r="D470" s="82" t="s">
        <v>823</v>
      </c>
      <c r="E470" s="83">
        <v>2.5</v>
      </c>
      <c r="F470" s="83">
        <v>0.78712</v>
      </c>
      <c r="G470" s="82" t="s">
        <v>776</v>
      </c>
    </row>
    <row r="471" spans="1:7" s="77" customFormat="1" ht="14.25">
      <c r="A471" s="81"/>
      <c r="B471" s="85"/>
      <c r="C471" s="86"/>
      <c r="D471" s="82" t="s">
        <v>824</v>
      </c>
      <c r="E471" s="83">
        <v>2.1</v>
      </c>
      <c r="F471" s="83">
        <v>2.1</v>
      </c>
      <c r="G471" s="82" t="s">
        <v>781</v>
      </c>
    </row>
    <row r="472" spans="1:7" s="77" customFormat="1" ht="14.25">
      <c r="A472" s="81"/>
      <c r="B472" s="85"/>
      <c r="C472" s="86"/>
      <c r="D472" s="82" t="s">
        <v>825</v>
      </c>
      <c r="E472" s="83">
        <v>28.4</v>
      </c>
      <c r="F472" s="83">
        <v>7.281509999999997</v>
      </c>
      <c r="G472" s="82" t="s">
        <v>778</v>
      </c>
    </row>
    <row r="473" spans="1:7" s="77" customFormat="1" ht="14.25">
      <c r="A473" s="81"/>
      <c r="B473" s="85"/>
      <c r="C473" s="86"/>
      <c r="D473" s="82" t="s">
        <v>826</v>
      </c>
      <c r="E473" s="83">
        <v>7</v>
      </c>
      <c r="F473" s="83">
        <v>7</v>
      </c>
      <c r="G473" s="82" t="s">
        <v>781</v>
      </c>
    </row>
    <row r="474" spans="1:7" s="77" customFormat="1" ht="28.5">
      <c r="A474" s="81"/>
      <c r="B474" s="85"/>
      <c r="C474" s="86"/>
      <c r="D474" s="87" t="s">
        <v>827</v>
      </c>
      <c r="E474" s="83">
        <v>117.39</v>
      </c>
      <c r="F474" s="83">
        <v>98.17</v>
      </c>
      <c r="G474" s="82" t="s">
        <v>806</v>
      </c>
    </row>
    <row r="475" spans="1:7" s="77" customFormat="1" ht="14.25">
      <c r="A475" s="81"/>
      <c r="B475" s="85"/>
      <c r="C475" s="86"/>
      <c r="D475" s="82" t="s">
        <v>828</v>
      </c>
      <c r="E475" s="83">
        <v>35</v>
      </c>
      <c r="F475" s="83">
        <v>35</v>
      </c>
      <c r="G475" s="82" t="s">
        <v>816</v>
      </c>
    </row>
    <row r="476" spans="1:7" s="77" customFormat="1" ht="14.25">
      <c r="A476" s="81"/>
      <c r="B476" s="85"/>
      <c r="C476" s="86"/>
      <c r="D476" s="82" t="s">
        <v>829</v>
      </c>
      <c r="E476" s="83">
        <v>4.5</v>
      </c>
      <c r="F476" s="83">
        <v>4.5</v>
      </c>
      <c r="G476" s="82" t="s">
        <v>781</v>
      </c>
    </row>
    <row r="477" spans="1:7" s="77" customFormat="1" ht="14.25">
      <c r="A477" s="81"/>
      <c r="B477" s="85"/>
      <c r="C477" s="86"/>
      <c r="D477" s="82" t="s">
        <v>830</v>
      </c>
      <c r="E477" s="83">
        <v>25</v>
      </c>
      <c r="F477" s="83">
        <v>25</v>
      </c>
      <c r="G477" s="82" t="s">
        <v>778</v>
      </c>
    </row>
    <row r="478" spans="1:7" s="77" customFormat="1" ht="14.25">
      <c r="A478" s="81"/>
      <c r="B478" s="85"/>
      <c r="C478" s="86"/>
      <c r="D478" s="82" t="s">
        <v>831</v>
      </c>
      <c r="E478" s="83">
        <v>10</v>
      </c>
      <c r="F478" s="83">
        <v>10</v>
      </c>
      <c r="G478" s="82" t="s">
        <v>778</v>
      </c>
    </row>
    <row r="479" spans="1:7" s="77" customFormat="1" ht="14.25">
      <c r="A479" s="81"/>
      <c r="B479" s="85"/>
      <c r="C479" s="86"/>
      <c r="D479" s="82" t="s">
        <v>832</v>
      </c>
      <c r="E479" s="83">
        <v>6.3</v>
      </c>
      <c r="F479" s="83">
        <v>6.3</v>
      </c>
      <c r="G479" s="82" t="s">
        <v>833</v>
      </c>
    </row>
    <row r="480" spans="1:7" s="77" customFormat="1" ht="14.25">
      <c r="A480" s="81"/>
      <c r="B480" s="85"/>
      <c r="C480" s="86"/>
      <c r="D480" s="82" t="s">
        <v>834</v>
      </c>
      <c r="E480" s="83">
        <v>41.77</v>
      </c>
      <c r="F480" s="83">
        <v>39.5314</v>
      </c>
      <c r="G480" s="82" t="s">
        <v>835</v>
      </c>
    </row>
    <row r="481" spans="1:7" s="77" customFormat="1" ht="14.25">
      <c r="A481" s="81"/>
      <c r="B481" s="85"/>
      <c r="C481" s="86"/>
      <c r="D481" s="82" t="s">
        <v>836</v>
      </c>
      <c r="E481" s="83">
        <v>37.49</v>
      </c>
      <c r="F481" s="83">
        <v>37.49</v>
      </c>
      <c r="G481" s="82" t="s">
        <v>778</v>
      </c>
    </row>
    <row r="482" spans="1:7" s="77" customFormat="1" ht="14.25">
      <c r="A482" s="81"/>
      <c r="B482" s="85"/>
      <c r="C482" s="86"/>
      <c r="D482" s="82" t="s">
        <v>837</v>
      </c>
      <c r="E482" s="83">
        <v>3.8</v>
      </c>
      <c r="F482" s="83">
        <v>3.4</v>
      </c>
      <c r="G482" s="82" t="s">
        <v>781</v>
      </c>
    </row>
    <row r="483" spans="1:7" s="77" customFormat="1" ht="14.25">
      <c r="A483" s="81"/>
      <c r="B483" s="85"/>
      <c r="C483" s="86"/>
      <c r="D483" s="82" t="s">
        <v>838</v>
      </c>
      <c r="E483" s="83">
        <v>11</v>
      </c>
      <c r="F483" s="83">
        <v>9.2</v>
      </c>
      <c r="G483" s="82" t="s">
        <v>839</v>
      </c>
    </row>
    <row r="484" spans="1:7" s="77" customFormat="1" ht="14.25">
      <c r="A484" s="81"/>
      <c r="B484" s="85"/>
      <c r="C484" s="86"/>
      <c r="D484" s="82" t="s">
        <v>840</v>
      </c>
      <c r="E484" s="83">
        <v>0.88</v>
      </c>
      <c r="F484" s="83">
        <v>0.88</v>
      </c>
      <c r="G484" s="82" t="s">
        <v>781</v>
      </c>
    </row>
    <row r="485" spans="1:7" s="77" customFormat="1" ht="14.25">
      <c r="A485" s="81"/>
      <c r="B485" s="85"/>
      <c r="C485" s="86"/>
      <c r="D485" s="82" t="s">
        <v>841</v>
      </c>
      <c r="E485" s="83">
        <v>1.05</v>
      </c>
      <c r="F485" s="83">
        <v>1.05</v>
      </c>
      <c r="G485" s="82" t="s">
        <v>781</v>
      </c>
    </row>
    <row r="486" spans="1:7" s="77" customFormat="1" ht="28.5">
      <c r="A486" s="81"/>
      <c r="B486" s="85"/>
      <c r="C486" s="86"/>
      <c r="D486" s="87" t="s">
        <v>842</v>
      </c>
      <c r="E486" s="83">
        <v>229.14</v>
      </c>
      <c r="F486" s="83">
        <v>26.5</v>
      </c>
      <c r="G486" s="82" t="s">
        <v>786</v>
      </c>
    </row>
    <row r="487" spans="1:7" s="77" customFormat="1" ht="14.25">
      <c r="A487" s="81"/>
      <c r="B487" s="85"/>
      <c r="C487" s="86"/>
      <c r="D487" s="82" t="s">
        <v>843</v>
      </c>
      <c r="E487" s="83">
        <v>3.885</v>
      </c>
      <c r="F487" s="83">
        <v>3.885</v>
      </c>
      <c r="G487" s="82" t="s">
        <v>816</v>
      </c>
    </row>
    <row r="488" spans="1:7" s="77" customFormat="1" ht="14.25">
      <c r="A488" s="81"/>
      <c r="B488" s="85"/>
      <c r="C488" s="86"/>
      <c r="D488" s="82" t="s">
        <v>815</v>
      </c>
      <c r="E488" s="83">
        <v>1.555</v>
      </c>
      <c r="F488" s="83">
        <v>1.555</v>
      </c>
      <c r="G488" s="82" t="s">
        <v>816</v>
      </c>
    </row>
    <row r="489" spans="1:7" s="77" customFormat="1" ht="14.25">
      <c r="A489" s="81"/>
      <c r="B489" s="85"/>
      <c r="C489" s="86"/>
      <c r="D489" s="82" t="s">
        <v>815</v>
      </c>
      <c r="E489" s="83">
        <v>6.46</v>
      </c>
      <c r="F489" s="83">
        <v>6.46</v>
      </c>
      <c r="G489" s="82" t="s">
        <v>816</v>
      </c>
    </row>
    <row r="490" spans="1:7" s="77" customFormat="1" ht="28.5">
      <c r="A490" s="81"/>
      <c r="B490" s="85">
        <v>31</v>
      </c>
      <c r="C490" s="86" t="s">
        <v>56</v>
      </c>
      <c r="D490" s="87" t="s">
        <v>844</v>
      </c>
      <c r="E490" s="83">
        <v>298.537</v>
      </c>
      <c r="F490" s="83">
        <v>10.793299999999988</v>
      </c>
      <c r="G490" s="82" t="s">
        <v>778</v>
      </c>
    </row>
    <row r="491" spans="1:7" s="77" customFormat="1" ht="14.25">
      <c r="A491" s="81"/>
      <c r="B491" s="85"/>
      <c r="C491" s="86"/>
      <c r="D491" s="82" t="s">
        <v>845</v>
      </c>
      <c r="E491" s="83">
        <v>8.90442</v>
      </c>
      <c r="F491" s="83">
        <v>8.90442</v>
      </c>
      <c r="G491" s="82" t="s">
        <v>839</v>
      </c>
    </row>
    <row r="492" spans="1:7" s="77" customFormat="1" ht="14.25">
      <c r="A492" s="81"/>
      <c r="B492" s="85">
        <v>32</v>
      </c>
      <c r="C492" s="86" t="s">
        <v>846</v>
      </c>
      <c r="D492" s="82" t="s">
        <v>847</v>
      </c>
      <c r="E492" s="83">
        <v>50</v>
      </c>
      <c r="F492" s="83">
        <v>30</v>
      </c>
      <c r="G492" s="82" t="s">
        <v>848</v>
      </c>
    </row>
    <row r="493" spans="1:7" s="77" customFormat="1" ht="14.25">
      <c r="A493" s="81"/>
      <c r="B493" s="85"/>
      <c r="C493" s="86"/>
      <c r="D493" s="82" t="s">
        <v>849</v>
      </c>
      <c r="E493" s="83">
        <v>5</v>
      </c>
      <c r="F493" s="83">
        <v>0.33000000000000007</v>
      </c>
      <c r="G493" s="82" t="s">
        <v>833</v>
      </c>
    </row>
    <row r="494" spans="1:7" s="77" customFormat="1" ht="14.25">
      <c r="A494" s="81"/>
      <c r="B494" s="85"/>
      <c r="C494" s="86"/>
      <c r="D494" s="82" t="s">
        <v>850</v>
      </c>
      <c r="E494" s="83">
        <v>10</v>
      </c>
      <c r="F494" s="83">
        <v>0.10999999999999943</v>
      </c>
      <c r="G494" s="82" t="s">
        <v>833</v>
      </c>
    </row>
    <row r="495" spans="1:7" s="77" customFormat="1" ht="14.25">
      <c r="A495" s="81"/>
      <c r="B495" s="85"/>
      <c r="C495" s="86"/>
      <c r="D495" s="82" t="s">
        <v>851</v>
      </c>
      <c r="E495" s="83">
        <v>16.59</v>
      </c>
      <c r="F495" s="83">
        <v>0.008379999999998944</v>
      </c>
      <c r="G495" s="82" t="s">
        <v>848</v>
      </c>
    </row>
    <row r="496" spans="1:7" s="77" customFormat="1" ht="14.25">
      <c r="A496" s="81"/>
      <c r="B496" s="85"/>
      <c r="C496" s="86"/>
      <c r="D496" s="82" t="s">
        <v>852</v>
      </c>
      <c r="E496" s="83">
        <v>33.12</v>
      </c>
      <c r="F496" s="83">
        <v>1.1999999999999957</v>
      </c>
      <c r="G496" s="82" t="s">
        <v>833</v>
      </c>
    </row>
    <row r="497" spans="1:7" s="77" customFormat="1" ht="14.25">
      <c r="A497" s="81"/>
      <c r="B497" s="85"/>
      <c r="C497" s="86"/>
      <c r="D497" s="82" t="s">
        <v>853</v>
      </c>
      <c r="E497" s="83">
        <v>14</v>
      </c>
      <c r="F497" s="83">
        <v>0.10800000000000054</v>
      </c>
      <c r="G497" s="82" t="s">
        <v>833</v>
      </c>
    </row>
    <row r="498" spans="1:7" s="77" customFormat="1" ht="14.25">
      <c r="A498" s="81"/>
      <c r="B498" s="85"/>
      <c r="C498" s="86"/>
      <c r="D498" s="82" t="s">
        <v>854</v>
      </c>
      <c r="E498" s="83">
        <v>37</v>
      </c>
      <c r="F498" s="83">
        <v>1.4846999999999966</v>
      </c>
      <c r="G498" s="82" t="s">
        <v>848</v>
      </c>
    </row>
    <row r="499" spans="1:7" s="77" customFormat="1" ht="14.25">
      <c r="A499" s="81"/>
      <c r="B499" s="85"/>
      <c r="C499" s="86"/>
      <c r="D499" s="82" t="s">
        <v>855</v>
      </c>
      <c r="E499" s="83">
        <v>24</v>
      </c>
      <c r="F499" s="83">
        <v>24</v>
      </c>
      <c r="G499" s="82" t="s">
        <v>848</v>
      </c>
    </row>
    <row r="500" spans="1:7" s="77" customFormat="1" ht="14.25">
      <c r="A500" s="81"/>
      <c r="B500" s="85"/>
      <c r="C500" s="86"/>
      <c r="D500" s="82" t="s">
        <v>856</v>
      </c>
      <c r="E500" s="83">
        <v>242</v>
      </c>
      <c r="F500" s="83">
        <v>0.3935999999999922</v>
      </c>
      <c r="G500" s="82" t="s">
        <v>848</v>
      </c>
    </row>
    <row r="501" spans="1:7" s="77" customFormat="1" ht="14.25">
      <c r="A501" s="81"/>
      <c r="B501" s="85"/>
      <c r="C501" s="86"/>
      <c r="D501" s="82" t="s">
        <v>857</v>
      </c>
      <c r="E501" s="83">
        <v>100.4</v>
      </c>
      <c r="F501" s="83">
        <v>3.928346000000005</v>
      </c>
      <c r="G501" s="82" t="s">
        <v>833</v>
      </c>
    </row>
    <row r="502" spans="1:7" s="77" customFormat="1" ht="14.25">
      <c r="A502" s="81"/>
      <c r="B502" s="85"/>
      <c r="C502" s="86"/>
      <c r="D502" s="82" t="s">
        <v>858</v>
      </c>
      <c r="E502" s="83">
        <v>5</v>
      </c>
      <c r="F502" s="83">
        <v>0.0065549999999996444</v>
      </c>
      <c r="G502" s="82" t="s">
        <v>833</v>
      </c>
    </row>
    <row r="503" spans="1:7" s="77" customFormat="1" ht="14.25">
      <c r="A503" s="81"/>
      <c r="B503" s="85"/>
      <c r="C503" s="86"/>
      <c r="D503" s="82" t="s">
        <v>859</v>
      </c>
      <c r="E503" s="83">
        <v>29</v>
      </c>
      <c r="F503" s="83">
        <v>0.4971800000000002</v>
      </c>
      <c r="G503" s="82" t="s">
        <v>833</v>
      </c>
    </row>
    <row r="504" spans="1:7" s="77" customFormat="1" ht="28.5">
      <c r="A504" s="81"/>
      <c r="B504" s="85"/>
      <c r="C504" s="86"/>
      <c r="D504" s="87" t="s">
        <v>860</v>
      </c>
      <c r="E504" s="83">
        <v>27.5</v>
      </c>
      <c r="F504" s="83">
        <v>0.17999999999999972</v>
      </c>
      <c r="G504" s="82" t="s">
        <v>848</v>
      </c>
    </row>
    <row r="505" spans="1:7" s="77" customFormat="1" ht="28.5">
      <c r="A505" s="81"/>
      <c r="B505" s="85"/>
      <c r="C505" s="86"/>
      <c r="D505" s="87" t="s">
        <v>861</v>
      </c>
      <c r="E505" s="83">
        <v>7.75</v>
      </c>
      <c r="F505" s="83">
        <v>0.25</v>
      </c>
      <c r="G505" s="82" t="s">
        <v>833</v>
      </c>
    </row>
    <row r="506" spans="1:7" s="77" customFormat="1" ht="14.25">
      <c r="A506" s="81"/>
      <c r="B506" s="85"/>
      <c r="C506" s="86"/>
      <c r="D506" s="82" t="s">
        <v>862</v>
      </c>
      <c r="E506" s="83">
        <v>6</v>
      </c>
      <c r="F506" s="83">
        <v>0.29800000000000004</v>
      </c>
      <c r="G506" s="82" t="s">
        <v>833</v>
      </c>
    </row>
    <row r="507" spans="1:7" s="77" customFormat="1" ht="14.25">
      <c r="A507" s="81"/>
      <c r="B507" s="85"/>
      <c r="C507" s="86"/>
      <c r="D507" s="82" t="s">
        <v>863</v>
      </c>
      <c r="E507" s="83">
        <v>14</v>
      </c>
      <c r="F507" s="83">
        <v>0.09999999999999964</v>
      </c>
      <c r="G507" s="82" t="s">
        <v>833</v>
      </c>
    </row>
    <row r="508" spans="1:7" s="77" customFormat="1" ht="14.25">
      <c r="A508" s="81"/>
      <c r="B508" s="85"/>
      <c r="C508" s="86"/>
      <c r="D508" s="82" t="s">
        <v>864</v>
      </c>
      <c r="E508" s="83">
        <v>4</v>
      </c>
      <c r="F508" s="83">
        <v>4</v>
      </c>
      <c r="G508" s="82" t="s">
        <v>833</v>
      </c>
    </row>
    <row r="509" spans="1:7" s="77" customFormat="1" ht="14.25">
      <c r="A509" s="81"/>
      <c r="B509" s="85"/>
      <c r="C509" s="86"/>
      <c r="D509" s="82" t="s">
        <v>865</v>
      </c>
      <c r="E509" s="83">
        <v>27</v>
      </c>
      <c r="F509" s="83">
        <v>4.654499999999999</v>
      </c>
      <c r="G509" s="82" t="s">
        <v>848</v>
      </c>
    </row>
    <row r="510" spans="1:7" s="77" customFormat="1" ht="14.25">
      <c r="A510" s="81"/>
      <c r="B510" s="85"/>
      <c r="C510" s="86"/>
      <c r="D510" s="82" t="s">
        <v>866</v>
      </c>
      <c r="E510" s="83">
        <v>6.8</v>
      </c>
      <c r="F510" s="83">
        <v>0.019999999999999574</v>
      </c>
      <c r="G510" s="82" t="s">
        <v>833</v>
      </c>
    </row>
    <row r="511" spans="1:7" s="77" customFormat="1" ht="14.25">
      <c r="A511" s="81"/>
      <c r="B511" s="85"/>
      <c r="C511" s="86"/>
      <c r="D511" s="82" t="s">
        <v>867</v>
      </c>
      <c r="E511" s="83">
        <v>147.5</v>
      </c>
      <c r="F511" s="83">
        <v>105.558937</v>
      </c>
      <c r="G511" s="82" t="s">
        <v>833</v>
      </c>
    </row>
    <row r="512" spans="1:7" s="77" customFormat="1" ht="14.25">
      <c r="A512" s="81"/>
      <c r="B512" s="85"/>
      <c r="C512" s="86"/>
      <c r="D512" s="82" t="s">
        <v>868</v>
      </c>
      <c r="E512" s="83">
        <v>13.46</v>
      </c>
      <c r="F512" s="83">
        <v>0.8444000000000003</v>
      </c>
      <c r="G512" s="82" t="s">
        <v>833</v>
      </c>
    </row>
    <row r="513" spans="1:7" s="77" customFormat="1" ht="14.25">
      <c r="A513" s="81"/>
      <c r="B513" s="85"/>
      <c r="C513" s="86"/>
      <c r="D513" s="82" t="s">
        <v>869</v>
      </c>
      <c r="E513" s="83">
        <v>39</v>
      </c>
      <c r="F513" s="83">
        <v>39</v>
      </c>
      <c r="G513" s="82" t="s">
        <v>833</v>
      </c>
    </row>
    <row r="514" spans="1:7" s="77" customFormat="1" ht="14.25">
      <c r="A514" s="81"/>
      <c r="B514" s="85"/>
      <c r="C514" s="86"/>
      <c r="D514" s="82" t="s">
        <v>870</v>
      </c>
      <c r="E514" s="83">
        <v>6</v>
      </c>
      <c r="F514" s="83">
        <v>6</v>
      </c>
      <c r="G514" s="82" t="s">
        <v>833</v>
      </c>
    </row>
    <row r="515" spans="1:7" s="77" customFormat="1" ht="14.25">
      <c r="A515" s="81"/>
      <c r="B515" s="85">
        <v>32</v>
      </c>
      <c r="C515" s="86" t="s">
        <v>846</v>
      </c>
      <c r="D515" s="82" t="s">
        <v>871</v>
      </c>
      <c r="E515" s="83">
        <v>50</v>
      </c>
      <c r="F515" s="83">
        <v>1.188200000000002</v>
      </c>
      <c r="G515" s="82" t="s">
        <v>848</v>
      </c>
    </row>
    <row r="516" spans="1:7" s="77" customFormat="1" ht="28.5">
      <c r="A516" s="81"/>
      <c r="B516" s="85"/>
      <c r="C516" s="86"/>
      <c r="D516" s="87" t="s">
        <v>872</v>
      </c>
      <c r="E516" s="83">
        <v>74.4147</v>
      </c>
      <c r="F516" s="83">
        <v>74.4147</v>
      </c>
      <c r="G516" s="82" t="s">
        <v>848</v>
      </c>
    </row>
    <row r="517" spans="1:7" s="77" customFormat="1" ht="28.5">
      <c r="A517" s="81"/>
      <c r="B517" s="85"/>
      <c r="C517" s="86"/>
      <c r="D517" s="87" t="s">
        <v>873</v>
      </c>
      <c r="E517" s="83">
        <v>80.608</v>
      </c>
      <c r="F517" s="84">
        <v>0.0030000000000001137</v>
      </c>
      <c r="G517" s="82" t="s">
        <v>848</v>
      </c>
    </row>
    <row r="518" spans="1:7" s="77" customFormat="1" ht="28.5">
      <c r="A518" s="81"/>
      <c r="B518" s="85"/>
      <c r="C518" s="86"/>
      <c r="D518" s="87" t="s">
        <v>874</v>
      </c>
      <c r="E518" s="83">
        <v>13.24466</v>
      </c>
      <c r="F518" s="83">
        <v>3.67</v>
      </c>
      <c r="G518" s="82" t="s">
        <v>848</v>
      </c>
    </row>
    <row r="519" spans="1:7" s="77" customFormat="1" ht="14.25">
      <c r="A519" s="81"/>
      <c r="B519" s="40">
        <v>33</v>
      </c>
      <c r="C519" s="82" t="s">
        <v>875</v>
      </c>
      <c r="D519" s="82" t="s">
        <v>876</v>
      </c>
      <c r="E519" s="83">
        <v>149.9</v>
      </c>
      <c r="F519" s="83">
        <v>32.49614000000001</v>
      </c>
      <c r="G519" s="82" t="s">
        <v>877</v>
      </c>
    </row>
    <row r="520" spans="1:7" s="77" customFormat="1" ht="14.25">
      <c r="A520" s="81"/>
      <c r="B520" s="40"/>
      <c r="C520" s="82"/>
      <c r="D520" s="82" t="s">
        <v>878</v>
      </c>
      <c r="E520" s="83">
        <v>11</v>
      </c>
      <c r="F520" s="83">
        <v>1.8000000000000007</v>
      </c>
      <c r="G520" s="82" t="s">
        <v>879</v>
      </c>
    </row>
    <row r="521" spans="1:7" s="77" customFormat="1" ht="14.25">
      <c r="A521" s="81"/>
      <c r="B521" s="40"/>
      <c r="C521" s="82"/>
      <c r="D521" s="82" t="s">
        <v>880</v>
      </c>
      <c r="E521" s="83">
        <v>85</v>
      </c>
      <c r="F521" s="83">
        <v>36.621948</v>
      </c>
      <c r="G521" s="82" t="s">
        <v>879</v>
      </c>
    </row>
    <row r="522" spans="1:7" s="77" customFormat="1" ht="14.25">
      <c r="A522" s="81"/>
      <c r="B522" s="40"/>
      <c r="C522" s="82"/>
      <c r="D522" s="82" t="s">
        <v>881</v>
      </c>
      <c r="E522" s="83">
        <v>1.4</v>
      </c>
      <c r="F522" s="84">
        <v>0.004237999999999964</v>
      </c>
      <c r="G522" s="82" t="s">
        <v>877</v>
      </c>
    </row>
    <row r="523" spans="1:7" s="77" customFormat="1" ht="14.25">
      <c r="A523" s="81"/>
      <c r="B523" s="40">
        <v>34</v>
      </c>
      <c r="C523" s="82" t="s">
        <v>882</v>
      </c>
      <c r="D523" s="82" t="s">
        <v>883</v>
      </c>
      <c r="E523" s="83">
        <v>1.5</v>
      </c>
      <c r="F523" s="83">
        <v>1.5</v>
      </c>
      <c r="G523" s="82" t="s">
        <v>884</v>
      </c>
    </row>
    <row r="524" spans="1:7" s="77" customFormat="1" ht="14.25">
      <c r="A524" s="81"/>
      <c r="B524" s="40"/>
      <c r="C524" s="82"/>
      <c r="D524" s="82" t="s">
        <v>885</v>
      </c>
      <c r="E524" s="83">
        <v>15</v>
      </c>
      <c r="F524" s="83">
        <v>10.0728</v>
      </c>
      <c r="G524" s="82" t="s">
        <v>884</v>
      </c>
    </row>
    <row r="525" spans="1:7" s="77" customFormat="1" ht="14.25">
      <c r="A525" s="81"/>
      <c r="B525" s="40">
        <v>35</v>
      </c>
      <c r="C525" s="82" t="s">
        <v>886</v>
      </c>
      <c r="D525" s="82" t="s">
        <v>887</v>
      </c>
      <c r="E525" s="83">
        <v>45</v>
      </c>
      <c r="F525" s="83">
        <v>2.5393060000000016</v>
      </c>
      <c r="G525" s="82" t="s">
        <v>848</v>
      </c>
    </row>
    <row r="526" spans="1:7" s="77" customFormat="1" ht="14.25">
      <c r="A526" s="81"/>
      <c r="B526" s="40"/>
      <c r="C526" s="82"/>
      <c r="D526" s="82" t="s">
        <v>888</v>
      </c>
      <c r="E526" s="83">
        <v>157</v>
      </c>
      <c r="F526" s="83">
        <v>36.30289</v>
      </c>
      <c r="G526" s="82" t="s">
        <v>833</v>
      </c>
    </row>
    <row r="527" spans="1:7" s="77" customFormat="1" ht="14.25">
      <c r="A527" s="81"/>
      <c r="B527" s="40"/>
      <c r="C527" s="82"/>
      <c r="D527" s="82" t="s">
        <v>889</v>
      </c>
      <c r="E527" s="83">
        <v>32</v>
      </c>
      <c r="F527" s="83">
        <v>32</v>
      </c>
      <c r="G527" s="82" t="s">
        <v>833</v>
      </c>
    </row>
    <row r="528" spans="1:7" s="77" customFormat="1" ht="14.25">
      <c r="A528" s="81"/>
      <c r="B528" s="40"/>
      <c r="C528" s="82"/>
      <c r="D528" s="82" t="s">
        <v>890</v>
      </c>
      <c r="E528" s="83">
        <v>16</v>
      </c>
      <c r="F528" s="83">
        <v>16</v>
      </c>
      <c r="G528" s="82" t="s">
        <v>833</v>
      </c>
    </row>
    <row r="529" spans="1:7" s="77" customFormat="1" ht="14.25">
      <c r="A529" s="81"/>
      <c r="B529" s="40">
        <v>36</v>
      </c>
      <c r="C529" s="82" t="s">
        <v>891</v>
      </c>
      <c r="D529" s="82" t="s">
        <v>892</v>
      </c>
      <c r="E529" s="83">
        <v>3.15</v>
      </c>
      <c r="F529" s="83">
        <v>1.608574</v>
      </c>
      <c r="G529" s="82" t="s">
        <v>806</v>
      </c>
    </row>
    <row r="530" spans="1:7" s="77" customFormat="1" ht="28.5">
      <c r="A530" s="81"/>
      <c r="B530" s="40"/>
      <c r="C530" s="82"/>
      <c r="D530" s="87" t="s">
        <v>893</v>
      </c>
      <c r="E530" s="83">
        <v>30</v>
      </c>
      <c r="F530" s="83">
        <v>30</v>
      </c>
      <c r="G530" s="82" t="s">
        <v>806</v>
      </c>
    </row>
    <row r="531" spans="1:7" s="77" customFormat="1" ht="14.25">
      <c r="A531" s="81"/>
      <c r="B531" s="40">
        <v>37</v>
      </c>
      <c r="C531" s="82" t="s">
        <v>894</v>
      </c>
      <c r="D531" s="82" t="s">
        <v>895</v>
      </c>
      <c r="E531" s="83">
        <v>20</v>
      </c>
      <c r="F531" s="83">
        <v>7.611000000000001</v>
      </c>
      <c r="G531" s="82" t="s">
        <v>786</v>
      </c>
    </row>
    <row r="532" spans="1:7" s="77" customFormat="1" ht="42.75">
      <c r="A532" s="81"/>
      <c r="B532" s="40"/>
      <c r="C532" s="82"/>
      <c r="D532" s="87" t="s">
        <v>896</v>
      </c>
      <c r="E532" s="83">
        <v>50</v>
      </c>
      <c r="F532" s="83">
        <v>50</v>
      </c>
      <c r="G532" s="82" t="s">
        <v>786</v>
      </c>
    </row>
    <row r="533" spans="1:7" s="77" customFormat="1" ht="28.5">
      <c r="A533" s="81"/>
      <c r="B533" s="40">
        <v>38</v>
      </c>
      <c r="C533" s="82" t="s">
        <v>897</v>
      </c>
      <c r="D533" s="87" t="s">
        <v>898</v>
      </c>
      <c r="E533" s="83">
        <v>50</v>
      </c>
      <c r="F533" s="83">
        <v>50</v>
      </c>
      <c r="G533" s="82" t="s">
        <v>786</v>
      </c>
    </row>
    <row r="534" spans="1:7" s="77" customFormat="1" ht="14.25">
      <c r="A534" s="81"/>
      <c r="B534" s="40">
        <v>39</v>
      </c>
      <c r="C534" s="82" t="s">
        <v>899</v>
      </c>
      <c r="D534" s="82" t="s">
        <v>900</v>
      </c>
      <c r="E534" s="83">
        <v>20</v>
      </c>
      <c r="F534" s="83">
        <v>20</v>
      </c>
      <c r="G534" s="82" t="s">
        <v>786</v>
      </c>
    </row>
    <row r="535" spans="1:7" s="77" customFormat="1" ht="14.25">
      <c r="A535" s="81"/>
      <c r="B535" s="40">
        <v>40</v>
      </c>
      <c r="C535" s="82" t="s">
        <v>901</v>
      </c>
      <c r="D535" s="82" t="s">
        <v>902</v>
      </c>
      <c r="E535" s="83">
        <v>10</v>
      </c>
      <c r="F535" s="83">
        <v>0.010999999999999233</v>
      </c>
      <c r="G535" s="82" t="s">
        <v>786</v>
      </c>
    </row>
    <row r="536" spans="1:7" s="77" customFormat="1" ht="14.25">
      <c r="A536" s="81"/>
      <c r="B536" s="40">
        <v>41</v>
      </c>
      <c r="C536" s="82" t="s">
        <v>903</v>
      </c>
      <c r="D536" s="82" t="s">
        <v>904</v>
      </c>
      <c r="E536" s="83">
        <v>40</v>
      </c>
      <c r="F536" s="83">
        <v>40</v>
      </c>
      <c r="G536" s="82" t="s">
        <v>839</v>
      </c>
    </row>
    <row r="537" spans="1:7" s="77" customFormat="1" ht="14.25">
      <c r="A537" s="81"/>
      <c r="B537" s="40">
        <v>42</v>
      </c>
      <c r="C537" s="82" t="s">
        <v>905</v>
      </c>
      <c r="D537" s="82" t="s">
        <v>904</v>
      </c>
      <c r="E537" s="83">
        <v>46.12</v>
      </c>
      <c r="F537" s="83">
        <v>46.12</v>
      </c>
      <c r="G537" s="82" t="s">
        <v>839</v>
      </c>
    </row>
    <row r="538" spans="1:7" s="77" customFormat="1" ht="14.25">
      <c r="A538" s="91"/>
      <c r="B538" s="40">
        <v>43</v>
      </c>
      <c r="C538" s="82" t="s">
        <v>906</v>
      </c>
      <c r="D538" s="82" t="s">
        <v>904</v>
      </c>
      <c r="E538" s="83">
        <v>73</v>
      </c>
      <c r="F538" s="83">
        <v>73</v>
      </c>
      <c r="G538" s="82" t="s">
        <v>839</v>
      </c>
    </row>
    <row r="539" spans="1:7" s="77" customFormat="1" ht="42.75">
      <c r="A539" s="91"/>
      <c r="B539" s="40">
        <v>44</v>
      </c>
      <c r="C539" s="82" t="s">
        <v>907</v>
      </c>
      <c r="D539" s="87" t="s">
        <v>908</v>
      </c>
      <c r="E539" s="83">
        <v>41</v>
      </c>
      <c r="F539" s="83">
        <v>41</v>
      </c>
      <c r="G539" s="82" t="s">
        <v>786</v>
      </c>
    </row>
    <row r="540" spans="1:7" s="77" customFormat="1" ht="14.25">
      <c r="A540" s="91"/>
      <c r="B540" s="40">
        <v>45</v>
      </c>
      <c r="C540" s="82" t="s">
        <v>909</v>
      </c>
      <c r="D540" s="82" t="s">
        <v>910</v>
      </c>
      <c r="E540" s="83">
        <v>40</v>
      </c>
      <c r="F540" s="83">
        <v>40</v>
      </c>
      <c r="G540" s="82" t="s">
        <v>806</v>
      </c>
    </row>
    <row r="541" spans="1:7" s="77" customFormat="1" ht="14.25">
      <c r="A541" s="91"/>
      <c r="B541" s="40">
        <v>46</v>
      </c>
      <c r="C541" s="82" t="s">
        <v>911</v>
      </c>
      <c r="D541" s="82" t="s">
        <v>904</v>
      </c>
      <c r="E541" s="83">
        <v>35</v>
      </c>
      <c r="F541" s="83">
        <v>35</v>
      </c>
      <c r="G541" s="82" t="s">
        <v>839</v>
      </c>
    </row>
    <row r="542" spans="1:7" s="77" customFormat="1" ht="28.5">
      <c r="A542" s="91"/>
      <c r="B542" s="40">
        <v>47</v>
      </c>
      <c r="C542" s="82" t="s">
        <v>912</v>
      </c>
      <c r="D542" s="87" t="s">
        <v>913</v>
      </c>
      <c r="E542" s="83">
        <v>40</v>
      </c>
      <c r="F542" s="83">
        <v>26.725</v>
      </c>
      <c r="G542" s="82" t="s">
        <v>786</v>
      </c>
    </row>
    <row r="543" spans="1:7" s="77" customFormat="1" ht="14.25">
      <c r="A543" s="81"/>
      <c r="B543" s="40">
        <v>48</v>
      </c>
      <c r="C543" s="82" t="s">
        <v>914</v>
      </c>
      <c r="D543" s="82" t="s">
        <v>915</v>
      </c>
      <c r="E543" s="83">
        <v>30</v>
      </c>
      <c r="F543" s="83">
        <v>30</v>
      </c>
      <c r="G543" s="82" t="s">
        <v>806</v>
      </c>
    </row>
    <row r="544" spans="1:7" s="77" customFormat="1" ht="14.25">
      <c r="A544" s="81"/>
      <c r="B544" s="40">
        <v>49</v>
      </c>
      <c r="C544" s="82" t="s">
        <v>916</v>
      </c>
      <c r="D544" s="82" t="s">
        <v>904</v>
      </c>
      <c r="E544" s="83">
        <v>35</v>
      </c>
      <c r="F544" s="83">
        <v>35</v>
      </c>
      <c r="G544" s="82" t="s">
        <v>839</v>
      </c>
    </row>
    <row r="545" spans="1:7" s="77" customFormat="1" ht="14.25">
      <c r="A545" s="81"/>
      <c r="B545" s="40">
        <v>50</v>
      </c>
      <c r="C545" s="82" t="s">
        <v>917</v>
      </c>
      <c r="D545" s="82" t="s">
        <v>904</v>
      </c>
      <c r="E545" s="83">
        <v>40</v>
      </c>
      <c r="F545" s="83">
        <v>40</v>
      </c>
      <c r="G545" s="82" t="s">
        <v>839</v>
      </c>
    </row>
    <row r="546" spans="1:7" s="77" customFormat="1" ht="14.25">
      <c r="A546" s="81"/>
      <c r="B546" s="40">
        <v>51</v>
      </c>
      <c r="C546" s="82" t="s">
        <v>918</v>
      </c>
      <c r="D546" s="82" t="s">
        <v>904</v>
      </c>
      <c r="E546" s="83">
        <v>55.03</v>
      </c>
      <c r="F546" s="83">
        <v>33.5095</v>
      </c>
      <c r="G546" s="82" t="s">
        <v>839</v>
      </c>
    </row>
    <row r="547" spans="1:7" s="77" customFormat="1" ht="14.25">
      <c r="A547" s="81"/>
      <c r="B547" s="40">
        <v>52</v>
      </c>
      <c r="C547" s="82" t="s">
        <v>919</v>
      </c>
      <c r="D547" s="82" t="s">
        <v>920</v>
      </c>
      <c r="E547" s="83">
        <v>20</v>
      </c>
      <c r="F547" s="83">
        <v>20</v>
      </c>
      <c r="G547" s="82" t="s">
        <v>786</v>
      </c>
    </row>
    <row r="548" spans="1:7" s="77" customFormat="1" ht="14.25">
      <c r="A548" s="81"/>
      <c r="B548" s="40"/>
      <c r="C548" s="82"/>
      <c r="D548" s="82" t="s">
        <v>921</v>
      </c>
      <c r="E548" s="83">
        <v>5</v>
      </c>
      <c r="F548" s="83">
        <v>5</v>
      </c>
      <c r="G548" s="82" t="s">
        <v>786</v>
      </c>
    </row>
    <row r="549" spans="1:7" s="77" customFormat="1" ht="14.25">
      <c r="A549" s="81"/>
      <c r="B549" s="40"/>
      <c r="C549" s="82"/>
      <c r="D549" s="82" t="s">
        <v>904</v>
      </c>
      <c r="E549" s="83">
        <v>40</v>
      </c>
      <c r="F549" s="83">
        <v>40</v>
      </c>
      <c r="G549" s="82" t="s">
        <v>839</v>
      </c>
    </row>
    <row r="550" spans="1:7" s="77" customFormat="1" ht="42.75">
      <c r="A550" s="81"/>
      <c r="B550" s="40"/>
      <c r="C550" s="82"/>
      <c r="D550" s="87" t="s">
        <v>922</v>
      </c>
      <c r="E550" s="83">
        <v>40</v>
      </c>
      <c r="F550" s="83">
        <v>40</v>
      </c>
      <c r="G550" s="82" t="s">
        <v>786</v>
      </c>
    </row>
    <row r="551" spans="1:7" s="77" customFormat="1" ht="14.25">
      <c r="A551" s="81"/>
      <c r="B551" s="40">
        <v>53</v>
      </c>
      <c r="C551" s="82" t="s">
        <v>923</v>
      </c>
      <c r="D551" s="82" t="s">
        <v>904</v>
      </c>
      <c r="E551" s="83">
        <v>39</v>
      </c>
      <c r="F551" s="83">
        <v>39</v>
      </c>
      <c r="G551" s="82" t="s">
        <v>839</v>
      </c>
    </row>
    <row r="552" spans="1:7" s="77" customFormat="1" ht="14.25">
      <c r="A552" s="81"/>
      <c r="B552" s="40">
        <v>54</v>
      </c>
      <c r="C552" s="82" t="s">
        <v>924</v>
      </c>
      <c r="D552" s="82" t="s">
        <v>904</v>
      </c>
      <c r="E552" s="83">
        <v>32.82</v>
      </c>
      <c r="F552" s="83">
        <v>32.82</v>
      </c>
      <c r="G552" s="82" t="s">
        <v>839</v>
      </c>
    </row>
    <row r="553" spans="1:7" s="77" customFormat="1" ht="14.25">
      <c r="A553" s="81"/>
      <c r="B553" s="40">
        <v>55</v>
      </c>
      <c r="C553" s="82" t="s">
        <v>925</v>
      </c>
      <c r="D553" s="82" t="s">
        <v>904</v>
      </c>
      <c r="E553" s="83">
        <v>35</v>
      </c>
      <c r="F553" s="83">
        <v>35</v>
      </c>
      <c r="G553" s="82" t="s">
        <v>839</v>
      </c>
    </row>
    <row r="554" spans="1:7" s="77" customFormat="1" ht="14.25">
      <c r="A554" s="81"/>
      <c r="B554" s="40">
        <v>56</v>
      </c>
      <c r="C554" s="82" t="s">
        <v>926</v>
      </c>
      <c r="D554" s="82" t="s">
        <v>904</v>
      </c>
      <c r="E554" s="83">
        <v>38</v>
      </c>
      <c r="F554" s="83">
        <v>38</v>
      </c>
      <c r="G554" s="82" t="s">
        <v>839</v>
      </c>
    </row>
    <row r="555" spans="1:7" s="77" customFormat="1" ht="14.25">
      <c r="A555" s="81"/>
      <c r="B555" s="40">
        <v>57</v>
      </c>
      <c r="C555" s="82" t="s">
        <v>927</v>
      </c>
      <c r="D555" s="82" t="s">
        <v>928</v>
      </c>
      <c r="E555" s="83">
        <v>0.99</v>
      </c>
      <c r="F555" s="84">
        <v>0.0044999999999999485</v>
      </c>
      <c r="G555" s="82" t="s">
        <v>786</v>
      </c>
    </row>
    <row r="556" spans="1:7" s="77" customFormat="1" ht="14.25">
      <c r="A556" s="81"/>
      <c r="B556" s="85">
        <v>58</v>
      </c>
      <c r="C556" s="86" t="s">
        <v>50</v>
      </c>
      <c r="D556" s="82" t="s">
        <v>929</v>
      </c>
      <c r="E556" s="83">
        <v>45.43</v>
      </c>
      <c r="F556" s="83">
        <v>4.539999999999999</v>
      </c>
      <c r="G556" s="82" t="s">
        <v>930</v>
      </c>
    </row>
    <row r="557" spans="1:7" s="77" customFormat="1" ht="14.25">
      <c r="A557" s="81"/>
      <c r="B557" s="85"/>
      <c r="C557" s="86"/>
      <c r="D557" s="82" t="s">
        <v>931</v>
      </c>
      <c r="E557" s="83">
        <v>0.7</v>
      </c>
      <c r="F557" s="83">
        <v>0.7</v>
      </c>
      <c r="G557" s="82" t="s">
        <v>932</v>
      </c>
    </row>
    <row r="558" spans="1:7" s="77" customFormat="1" ht="14.25">
      <c r="A558" s="81"/>
      <c r="B558" s="85"/>
      <c r="C558" s="86"/>
      <c r="D558" s="82" t="s">
        <v>933</v>
      </c>
      <c r="E558" s="83">
        <v>14.4</v>
      </c>
      <c r="F558" s="83">
        <v>7.804</v>
      </c>
      <c r="G558" s="82" t="s">
        <v>930</v>
      </c>
    </row>
    <row r="559" spans="1:7" s="77" customFormat="1" ht="14.25">
      <c r="A559" s="81"/>
      <c r="B559" s="85"/>
      <c r="C559" s="86"/>
      <c r="D559" s="82" t="s">
        <v>934</v>
      </c>
      <c r="E559" s="83">
        <v>0.52</v>
      </c>
      <c r="F559" s="83">
        <v>0.52</v>
      </c>
      <c r="G559" s="82" t="s">
        <v>935</v>
      </c>
    </row>
    <row r="560" spans="1:7" s="77" customFormat="1" ht="14.25">
      <c r="A560" s="81"/>
      <c r="B560" s="85">
        <v>58</v>
      </c>
      <c r="C560" s="86" t="s">
        <v>50</v>
      </c>
      <c r="D560" s="82" t="s">
        <v>936</v>
      </c>
      <c r="E560" s="83">
        <v>200</v>
      </c>
      <c r="F560" s="83">
        <v>200</v>
      </c>
      <c r="G560" s="82" t="s">
        <v>932</v>
      </c>
    </row>
    <row r="561" spans="1:7" s="77" customFormat="1" ht="14.25">
      <c r="A561" s="81"/>
      <c r="B561" s="85"/>
      <c r="C561" s="86"/>
      <c r="D561" s="82" t="s">
        <v>937</v>
      </c>
      <c r="E561" s="83">
        <v>1</v>
      </c>
      <c r="F561" s="83">
        <v>1</v>
      </c>
      <c r="G561" s="82" t="s">
        <v>930</v>
      </c>
    </row>
    <row r="562" spans="1:7" s="77" customFormat="1" ht="14.25">
      <c r="A562" s="81"/>
      <c r="B562" s="85"/>
      <c r="C562" s="86"/>
      <c r="D562" s="82" t="s">
        <v>938</v>
      </c>
      <c r="E562" s="83">
        <v>324.79</v>
      </c>
      <c r="F562" s="83">
        <v>24.052937000000043</v>
      </c>
      <c r="G562" s="82" t="s">
        <v>939</v>
      </c>
    </row>
    <row r="563" spans="1:7" s="77" customFormat="1" ht="14.25">
      <c r="A563" s="81"/>
      <c r="B563" s="85"/>
      <c r="C563" s="86"/>
      <c r="D563" s="82" t="s">
        <v>940</v>
      </c>
      <c r="E563" s="83">
        <v>851.34</v>
      </c>
      <c r="F563" s="83">
        <v>249.87720000000002</v>
      </c>
      <c r="G563" s="82" t="s">
        <v>941</v>
      </c>
    </row>
    <row r="564" spans="1:7" s="77" customFormat="1" ht="14.25">
      <c r="A564" s="81"/>
      <c r="B564" s="85"/>
      <c r="C564" s="86"/>
      <c r="D564" s="82" t="s">
        <v>942</v>
      </c>
      <c r="E564" s="83">
        <v>14.25</v>
      </c>
      <c r="F564" s="83">
        <v>14.25</v>
      </c>
      <c r="G564" s="82" t="s">
        <v>932</v>
      </c>
    </row>
    <row r="565" spans="1:7" s="77" customFormat="1" ht="14.25">
      <c r="A565" s="81"/>
      <c r="B565" s="85"/>
      <c r="C565" s="86"/>
      <c r="D565" s="82" t="s">
        <v>943</v>
      </c>
      <c r="E565" s="83">
        <v>368</v>
      </c>
      <c r="F565" s="83">
        <v>18.360000000000014</v>
      </c>
      <c r="G565" s="82" t="s">
        <v>944</v>
      </c>
    </row>
    <row r="566" spans="1:7" s="77" customFormat="1" ht="14.25">
      <c r="A566" s="81"/>
      <c r="B566" s="85"/>
      <c r="C566" s="86"/>
      <c r="D566" s="82" t="s">
        <v>945</v>
      </c>
      <c r="E566" s="83">
        <v>1.4</v>
      </c>
      <c r="F566" s="83">
        <v>1.4</v>
      </c>
      <c r="G566" s="82" t="s">
        <v>935</v>
      </c>
    </row>
    <row r="567" spans="1:7" s="77" customFormat="1" ht="14.25">
      <c r="A567" s="81"/>
      <c r="B567" s="85"/>
      <c r="C567" s="86"/>
      <c r="D567" s="82" t="s">
        <v>946</v>
      </c>
      <c r="E567" s="83">
        <v>1.2</v>
      </c>
      <c r="F567" s="83">
        <v>0.4796999999999999</v>
      </c>
      <c r="G567" s="82" t="s">
        <v>276</v>
      </c>
    </row>
    <row r="568" spans="1:7" s="77" customFormat="1" ht="14.25">
      <c r="A568" s="81"/>
      <c r="B568" s="85"/>
      <c r="C568" s="86"/>
      <c r="D568" s="82" t="s">
        <v>947</v>
      </c>
      <c r="E568" s="83">
        <v>22.75</v>
      </c>
      <c r="F568" s="83">
        <v>9.1</v>
      </c>
      <c r="G568" s="82" t="s">
        <v>948</v>
      </c>
    </row>
    <row r="569" spans="1:7" s="77" customFormat="1" ht="14.25">
      <c r="A569" s="81"/>
      <c r="B569" s="85"/>
      <c r="C569" s="86"/>
      <c r="D569" s="82" t="s">
        <v>949</v>
      </c>
      <c r="E569" s="83">
        <v>36.48</v>
      </c>
      <c r="F569" s="83">
        <v>4.3559999999999945</v>
      </c>
      <c r="G569" s="82" t="s">
        <v>930</v>
      </c>
    </row>
    <row r="570" spans="1:7" s="77" customFormat="1" ht="14.25">
      <c r="A570" s="81"/>
      <c r="B570" s="85"/>
      <c r="C570" s="86"/>
      <c r="D570" s="82" t="s">
        <v>950</v>
      </c>
      <c r="E570" s="83">
        <v>25</v>
      </c>
      <c r="F570" s="83">
        <v>25</v>
      </c>
      <c r="G570" s="82" t="s">
        <v>951</v>
      </c>
    </row>
    <row r="571" spans="1:7" s="77" customFormat="1" ht="14.25">
      <c r="A571" s="81"/>
      <c r="B571" s="85"/>
      <c r="C571" s="86"/>
      <c r="D571" s="82" t="s">
        <v>952</v>
      </c>
      <c r="E571" s="83">
        <v>35</v>
      </c>
      <c r="F571" s="83">
        <v>17.5</v>
      </c>
      <c r="G571" s="82" t="s">
        <v>932</v>
      </c>
    </row>
    <row r="572" spans="1:7" s="77" customFormat="1" ht="14.25">
      <c r="A572" s="81"/>
      <c r="B572" s="85"/>
      <c r="C572" s="86"/>
      <c r="D572" s="82" t="s">
        <v>953</v>
      </c>
      <c r="E572" s="83">
        <v>1.4</v>
      </c>
      <c r="F572" s="83">
        <v>1.4</v>
      </c>
      <c r="G572" s="82" t="s">
        <v>364</v>
      </c>
    </row>
    <row r="573" spans="1:7" s="77" customFormat="1" ht="14.25">
      <c r="A573" s="81"/>
      <c r="B573" s="85"/>
      <c r="C573" s="86"/>
      <c r="D573" s="82" t="s">
        <v>954</v>
      </c>
      <c r="E573" s="83">
        <v>16.8</v>
      </c>
      <c r="F573" s="83">
        <v>5.639000000000001</v>
      </c>
      <c r="G573" s="82" t="s">
        <v>930</v>
      </c>
    </row>
    <row r="574" spans="1:7" s="77" customFormat="1" ht="14.25">
      <c r="A574" s="81"/>
      <c r="B574" s="85"/>
      <c r="C574" s="86"/>
      <c r="D574" s="82" t="s">
        <v>955</v>
      </c>
      <c r="E574" s="83">
        <v>240</v>
      </c>
      <c r="F574" s="83">
        <v>11.813690000000008</v>
      </c>
      <c r="G574" s="82" t="s">
        <v>932</v>
      </c>
    </row>
    <row r="575" spans="1:7" s="77" customFormat="1" ht="14.25">
      <c r="A575" s="81"/>
      <c r="B575" s="85"/>
      <c r="C575" s="86"/>
      <c r="D575" s="82" t="s">
        <v>956</v>
      </c>
      <c r="E575" s="83">
        <v>11.9</v>
      </c>
      <c r="F575" s="83">
        <v>1.636000000000001</v>
      </c>
      <c r="G575" s="82" t="s">
        <v>930</v>
      </c>
    </row>
    <row r="576" spans="1:7" s="77" customFormat="1" ht="14.25">
      <c r="A576" s="81"/>
      <c r="B576" s="85"/>
      <c r="C576" s="86"/>
      <c r="D576" s="82" t="s">
        <v>957</v>
      </c>
      <c r="E576" s="83">
        <v>200</v>
      </c>
      <c r="F576" s="83">
        <v>200</v>
      </c>
      <c r="G576" s="82" t="s">
        <v>932</v>
      </c>
    </row>
    <row r="577" spans="1:7" s="77" customFormat="1" ht="14.25">
      <c r="A577" s="81"/>
      <c r="B577" s="40">
        <v>59</v>
      </c>
      <c r="C577" s="82" t="s">
        <v>958</v>
      </c>
      <c r="D577" s="82" t="s">
        <v>959</v>
      </c>
      <c r="E577" s="83">
        <v>1.4</v>
      </c>
      <c r="F577" s="83">
        <v>1.4</v>
      </c>
      <c r="G577" s="82" t="s">
        <v>960</v>
      </c>
    </row>
    <row r="578" spans="1:7" s="77" customFormat="1" ht="14.25">
      <c r="A578" s="81"/>
      <c r="B578" s="40"/>
      <c r="C578" s="82"/>
      <c r="D578" s="82" t="s">
        <v>961</v>
      </c>
      <c r="E578" s="83">
        <v>6.77</v>
      </c>
      <c r="F578" s="84">
        <v>0.0013999999999994017</v>
      </c>
      <c r="G578" s="82" t="s">
        <v>960</v>
      </c>
    </row>
    <row r="579" spans="1:7" s="77" customFormat="1" ht="28.5">
      <c r="A579" s="81"/>
      <c r="B579" s="40"/>
      <c r="C579" s="82"/>
      <c r="D579" s="87" t="s">
        <v>962</v>
      </c>
      <c r="E579" s="83">
        <v>1</v>
      </c>
      <c r="F579" s="83">
        <v>1</v>
      </c>
      <c r="G579" s="82" t="s">
        <v>960</v>
      </c>
    </row>
    <row r="580" spans="1:7" s="77" customFormat="1" ht="28.5">
      <c r="A580" s="81"/>
      <c r="B580" s="40"/>
      <c r="C580" s="82"/>
      <c r="D580" s="87" t="s">
        <v>963</v>
      </c>
      <c r="E580" s="83">
        <v>5.96</v>
      </c>
      <c r="F580" s="83">
        <v>0.005700000000000038</v>
      </c>
      <c r="G580" s="82" t="s">
        <v>960</v>
      </c>
    </row>
    <row r="581" spans="1:7" s="77" customFormat="1" ht="28.5">
      <c r="A581" s="81"/>
      <c r="B581" s="40"/>
      <c r="C581" s="82"/>
      <c r="D581" s="87" t="s">
        <v>964</v>
      </c>
      <c r="E581" s="83">
        <v>13.19</v>
      </c>
      <c r="F581" s="83">
        <v>0.00709999999999944</v>
      </c>
      <c r="G581" s="82" t="s">
        <v>960</v>
      </c>
    </row>
    <row r="582" spans="1:7" s="77" customFormat="1" ht="14.25">
      <c r="A582" s="81"/>
      <c r="B582" s="40"/>
      <c r="C582" s="82"/>
      <c r="D582" s="82" t="s">
        <v>965</v>
      </c>
      <c r="E582" s="83">
        <v>1</v>
      </c>
      <c r="F582" s="83">
        <v>1</v>
      </c>
      <c r="G582" s="82" t="s">
        <v>960</v>
      </c>
    </row>
    <row r="583" spans="1:7" s="77" customFormat="1" ht="28.5">
      <c r="A583" s="81"/>
      <c r="B583" s="40">
        <v>60</v>
      </c>
      <c r="C583" s="82" t="s">
        <v>966</v>
      </c>
      <c r="D583" s="87" t="s">
        <v>967</v>
      </c>
      <c r="E583" s="83">
        <v>45</v>
      </c>
      <c r="F583" s="83">
        <v>37</v>
      </c>
      <c r="G583" s="82" t="s">
        <v>968</v>
      </c>
    </row>
    <row r="584" spans="1:7" s="77" customFormat="1" ht="14.25">
      <c r="A584" s="81"/>
      <c r="B584" s="40">
        <v>61</v>
      </c>
      <c r="C584" s="82" t="s">
        <v>969</v>
      </c>
      <c r="D584" s="82" t="s">
        <v>970</v>
      </c>
      <c r="E584" s="83">
        <v>1.05</v>
      </c>
      <c r="F584" s="84">
        <v>0.001100000000000101</v>
      </c>
      <c r="G584" s="82" t="s">
        <v>971</v>
      </c>
    </row>
    <row r="585" spans="1:7" s="77" customFormat="1" ht="14.25">
      <c r="A585" s="81"/>
      <c r="B585" s="85">
        <v>61</v>
      </c>
      <c r="C585" s="86" t="s">
        <v>969</v>
      </c>
      <c r="D585" s="82" t="s">
        <v>972</v>
      </c>
      <c r="E585" s="83">
        <v>7.5</v>
      </c>
      <c r="F585" s="83">
        <v>0.015341000000000271</v>
      </c>
      <c r="G585" s="82" t="s">
        <v>971</v>
      </c>
    </row>
    <row r="586" spans="1:7" s="77" customFormat="1" ht="14.25">
      <c r="A586" s="81"/>
      <c r="B586" s="85"/>
      <c r="C586" s="86"/>
      <c r="D586" s="82" t="s">
        <v>973</v>
      </c>
      <c r="E586" s="83">
        <v>0.5</v>
      </c>
      <c r="F586" s="83">
        <v>0.02870800000000001</v>
      </c>
      <c r="G586" s="82" t="s">
        <v>971</v>
      </c>
    </row>
    <row r="587" spans="1:7" s="77" customFormat="1" ht="14.25">
      <c r="A587" s="81"/>
      <c r="B587" s="85"/>
      <c r="C587" s="86"/>
      <c r="D587" s="82" t="s">
        <v>974</v>
      </c>
      <c r="E587" s="83">
        <v>2.5</v>
      </c>
      <c r="F587" s="83">
        <v>0.030299999999999994</v>
      </c>
      <c r="G587" s="82" t="s">
        <v>971</v>
      </c>
    </row>
    <row r="588" spans="1:7" s="77" customFormat="1" ht="14.25">
      <c r="A588" s="81"/>
      <c r="B588" s="85"/>
      <c r="C588" s="86"/>
      <c r="D588" s="82" t="s">
        <v>975</v>
      </c>
      <c r="E588" s="83">
        <v>0.7</v>
      </c>
      <c r="F588" s="83">
        <v>0.01539999999999997</v>
      </c>
      <c r="G588" s="82" t="s">
        <v>971</v>
      </c>
    </row>
    <row r="589" spans="1:7" s="77" customFormat="1" ht="14.25">
      <c r="A589" s="81"/>
      <c r="B589" s="85"/>
      <c r="C589" s="86"/>
      <c r="D589" s="82" t="s">
        <v>976</v>
      </c>
      <c r="E589" s="83">
        <v>0.7</v>
      </c>
      <c r="F589" s="84">
        <v>0.00039999999999995595</v>
      </c>
      <c r="G589" s="82" t="s">
        <v>971</v>
      </c>
    </row>
    <row r="590" spans="1:7" s="77" customFormat="1" ht="14.25">
      <c r="A590" s="81"/>
      <c r="B590" s="85"/>
      <c r="C590" s="86"/>
      <c r="D590" s="82" t="s">
        <v>977</v>
      </c>
      <c r="E590" s="83">
        <v>31.5695</v>
      </c>
      <c r="F590" s="83">
        <v>1.4387450000000008</v>
      </c>
      <c r="G590" s="82" t="s">
        <v>971</v>
      </c>
    </row>
    <row r="591" spans="1:7" s="77" customFormat="1" ht="14.25">
      <c r="A591" s="81"/>
      <c r="B591" s="40">
        <v>62</v>
      </c>
      <c r="C591" s="82" t="s">
        <v>978</v>
      </c>
      <c r="D591" s="82" t="s">
        <v>979</v>
      </c>
      <c r="E591" s="83">
        <v>1.75</v>
      </c>
      <c r="F591" s="83">
        <v>1.75</v>
      </c>
      <c r="G591" s="82" t="s">
        <v>980</v>
      </c>
    </row>
    <row r="592" spans="1:7" s="77" customFormat="1" ht="28.5">
      <c r="A592" s="81"/>
      <c r="B592" s="40">
        <v>63</v>
      </c>
      <c r="C592" s="82" t="s">
        <v>981</v>
      </c>
      <c r="D592" s="87" t="s">
        <v>982</v>
      </c>
      <c r="E592" s="83">
        <v>7.5</v>
      </c>
      <c r="F592" s="83">
        <v>7.5</v>
      </c>
      <c r="G592" s="82" t="s">
        <v>983</v>
      </c>
    </row>
    <row r="593" spans="1:7" s="77" customFormat="1" ht="28.5">
      <c r="A593" s="81"/>
      <c r="B593" s="40">
        <v>64</v>
      </c>
      <c r="C593" s="82" t="s">
        <v>984</v>
      </c>
      <c r="D593" s="87" t="s">
        <v>985</v>
      </c>
      <c r="E593" s="83">
        <v>20</v>
      </c>
      <c r="F593" s="83">
        <v>20</v>
      </c>
      <c r="G593" s="82" t="s">
        <v>951</v>
      </c>
    </row>
    <row r="594" spans="1:7" s="77" customFormat="1" ht="14.25">
      <c r="A594" s="81"/>
      <c r="B594" s="40">
        <v>65</v>
      </c>
      <c r="C594" s="82" t="s">
        <v>986</v>
      </c>
      <c r="D594" s="82" t="s">
        <v>987</v>
      </c>
      <c r="E594" s="83">
        <v>2.6681</v>
      </c>
      <c r="F594" s="83">
        <v>2.6681</v>
      </c>
      <c r="G594" s="82" t="s">
        <v>988</v>
      </c>
    </row>
    <row r="595" spans="1:7" s="77" customFormat="1" ht="14.25">
      <c r="A595" s="81"/>
      <c r="B595" s="40"/>
      <c r="C595" s="82"/>
      <c r="D595" s="82" t="s">
        <v>989</v>
      </c>
      <c r="E595" s="83">
        <v>1.5</v>
      </c>
      <c r="F595" s="83">
        <v>0.010499999999999954</v>
      </c>
      <c r="G595" s="82" t="s">
        <v>990</v>
      </c>
    </row>
    <row r="596" spans="1:7" s="77" customFormat="1" ht="14.25">
      <c r="A596" s="81"/>
      <c r="B596" s="40"/>
      <c r="C596" s="82"/>
      <c r="D596" s="82" t="s">
        <v>991</v>
      </c>
      <c r="E596" s="83">
        <v>1.5</v>
      </c>
      <c r="F596" s="83">
        <v>0.01079999999999992</v>
      </c>
      <c r="G596" s="82" t="s">
        <v>990</v>
      </c>
    </row>
    <row r="597" spans="1:7" s="77" customFormat="1" ht="14.25">
      <c r="A597" s="81"/>
      <c r="B597" s="40"/>
      <c r="C597" s="82"/>
      <c r="D597" s="82" t="s">
        <v>992</v>
      </c>
      <c r="E597" s="83">
        <v>10.275</v>
      </c>
      <c r="F597" s="83">
        <v>0.009199999999999875</v>
      </c>
      <c r="G597" s="82" t="s">
        <v>990</v>
      </c>
    </row>
    <row r="598" spans="1:7" s="77" customFormat="1" ht="14.25">
      <c r="A598" s="81"/>
      <c r="B598" s="40"/>
      <c r="C598" s="82"/>
      <c r="D598" s="82" t="s">
        <v>993</v>
      </c>
      <c r="E598" s="83">
        <v>4.3319</v>
      </c>
      <c r="F598" s="84">
        <v>0.0048000000000003595</v>
      </c>
      <c r="G598" s="82" t="s">
        <v>990</v>
      </c>
    </row>
    <row r="599" spans="1:7" s="77" customFormat="1" ht="14.25">
      <c r="A599" s="81"/>
      <c r="B599" s="40">
        <v>66</v>
      </c>
      <c r="C599" s="82" t="s">
        <v>994</v>
      </c>
      <c r="D599" s="82" t="s">
        <v>995</v>
      </c>
      <c r="E599" s="83">
        <v>10</v>
      </c>
      <c r="F599" s="83">
        <v>0.9399999999999995</v>
      </c>
      <c r="G599" s="82" t="s">
        <v>996</v>
      </c>
    </row>
    <row r="600" spans="1:7" s="77" customFormat="1" ht="14.25">
      <c r="A600" s="81"/>
      <c r="B600" s="40"/>
      <c r="C600" s="82"/>
      <c r="D600" s="82" t="s">
        <v>997</v>
      </c>
      <c r="E600" s="83">
        <v>6</v>
      </c>
      <c r="F600" s="83">
        <v>0.028736000000000317</v>
      </c>
      <c r="G600" s="82" t="s">
        <v>996</v>
      </c>
    </row>
    <row r="601" spans="1:7" s="77" customFormat="1" ht="28.5">
      <c r="A601" s="81"/>
      <c r="B601" s="40">
        <v>67</v>
      </c>
      <c r="C601" s="82" t="s">
        <v>998</v>
      </c>
      <c r="D601" s="87" t="s">
        <v>999</v>
      </c>
      <c r="E601" s="83">
        <v>100</v>
      </c>
      <c r="F601" s="83">
        <v>90.25</v>
      </c>
      <c r="G601" s="82" t="s">
        <v>1000</v>
      </c>
    </row>
    <row r="602" spans="1:7" s="77" customFormat="1" ht="14.25">
      <c r="A602" s="81"/>
      <c r="B602" s="40"/>
      <c r="C602" s="82"/>
      <c r="D602" s="82" t="s">
        <v>1001</v>
      </c>
      <c r="E602" s="83">
        <v>5</v>
      </c>
      <c r="F602" s="83">
        <v>4.5224</v>
      </c>
      <c r="G602" s="82" t="s">
        <v>1002</v>
      </c>
    </row>
    <row r="603" spans="1:7" s="77" customFormat="1" ht="14.25">
      <c r="A603" s="81"/>
      <c r="B603" s="40"/>
      <c r="C603" s="82"/>
      <c r="D603" s="82" t="s">
        <v>1003</v>
      </c>
      <c r="E603" s="83">
        <v>10</v>
      </c>
      <c r="F603" s="83">
        <v>10</v>
      </c>
      <c r="G603" s="82" t="s">
        <v>1002</v>
      </c>
    </row>
    <row r="604" spans="1:7" s="77" customFormat="1" ht="14.25">
      <c r="A604" s="81"/>
      <c r="B604" s="40"/>
      <c r="C604" s="82"/>
      <c r="D604" s="82" t="s">
        <v>1004</v>
      </c>
      <c r="E604" s="83">
        <v>0.6</v>
      </c>
      <c r="F604" s="83">
        <v>0.17</v>
      </c>
      <c r="G604" s="82" t="s">
        <v>1002</v>
      </c>
    </row>
    <row r="605" spans="1:7" s="77" customFormat="1" ht="14.25">
      <c r="A605" s="81"/>
      <c r="B605" s="40"/>
      <c r="C605" s="82"/>
      <c r="D605" s="82" t="s">
        <v>1005</v>
      </c>
      <c r="E605" s="83">
        <v>1.2</v>
      </c>
      <c r="F605" s="83">
        <v>1.2</v>
      </c>
      <c r="G605" s="82" t="s">
        <v>1002</v>
      </c>
    </row>
    <row r="606" spans="1:7" s="77" customFormat="1" ht="14.25">
      <c r="A606" s="81"/>
      <c r="B606" s="40"/>
      <c r="C606" s="82"/>
      <c r="D606" s="82" t="s">
        <v>1006</v>
      </c>
      <c r="E606" s="83">
        <v>1.2</v>
      </c>
      <c r="F606" s="83">
        <v>0.72</v>
      </c>
      <c r="G606" s="82" t="s">
        <v>1002</v>
      </c>
    </row>
    <row r="607" spans="1:7" s="77" customFormat="1" ht="14.25">
      <c r="A607" s="81"/>
      <c r="B607" s="85">
        <v>68</v>
      </c>
      <c r="C607" s="86" t="s">
        <v>1007</v>
      </c>
      <c r="D607" s="82" t="s">
        <v>1008</v>
      </c>
      <c r="E607" s="83">
        <v>10</v>
      </c>
      <c r="F607" s="83">
        <v>10</v>
      </c>
      <c r="G607" s="82" t="s">
        <v>1009</v>
      </c>
    </row>
    <row r="608" spans="1:7" s="77" customFormat="1" ht="14.25">
      <c r="A608" s="81"/>
      <c r="B608" s="85"/>
      <c r="C608" s="86"/>
      <c r="D608" s="82" t="s">
        <v>1010</v>
      </c>
      <c r="E608" s="83">
        <v>7</v>
      </c>
      <c r="F608" s="83">
        <v>7</v>
      </c>
      <c r="G608" s="82" t="s">
        <v>364</v>
      </c>
    </row>
    <row r="609" spans="1:7" s="77" customFormat="1" ht="14.25">
      <c r="A609" s="81"/>
      <c r="B609" s="85"/>
      <c r="C609" s="86"/>
      <c r="D609" s="82" t="s">
        <v>1011</v>
      </c>
      <c r="E609" s="83">
        <v>4</v>
      </c>
      <c r="F609" s="83">
        <v>4</v>
      </c>
      <c r="G609" s="82" t="s">
        <v>1012</v>
      </c>
    </row>
    <row r="610" spans="1:7" s="77" customFormat="1" ht="14.25">
      <c r="A610" s="81"/>
      <c r="B610" s="85">
        <v>68</v>
      </c>
      <c r="C610" s="86" t="s">
        <v>1007</v>
      </c>
      <c r="D610" s="82" t="s">
        <v>1013</v>
      </c>
      <c r="E610" s="83">
        <v>10</v>
      </c>
      <c r="F610" s="83">
        <v>0.012199999999999989</v>
      </c>
      <c r="G610" s="82" t="s">
        <v>364</v>
      </c>
    </row>
    <row r="611" spans="1:7" s="77" customFormat="1" ht="28.5">
      <c r="A611" s="81"/>
      <c r="B611" s="85"/>
      <c r="C611" s="86"/>
      <c r="D611" s="87" t="s">
        <v>1014</v>
      </c>
      <c r="E611" s="83">
        <v>53.8</v>
      </c>
      <c r="F611" s="83">
        <v>53.8</v>
      </c>
      <c r="G611" s="82" t="s">
        <v>1015</v>
      </c>
    </row>
    <row r="612" spans="1:7" s="77" customFormat="1" ht="28.5">
      <c r="A612" s="81"/>
      <c r="B612" s="85"/>
      <c r="C612" s="86"/>
      <c r="D612" s="87" t="s">
        <v>1016</v>
      </c>
      <c r="E612" s="83">
        <v>5</v>
      </c>
      <c r="F612" s="83">
        <v>0.019999999999999574</v>
      </c>
      <c r="G612" s="82" t="s">
        <v>364</v>
      </c>
    </row>
    <row r="613" spans="1:7" s="77" customFormat="1" ht="14.25">
      <c r="A613" s="81"/>
      <c r="B613" s="85"/>
      <c r="C613" s="86"/>
      <c r="D613" s="82" t="s">
        <v>1017</v>
      </c>
      <c r="E613" s="83">
        <v>2.1</v>
      </c>
      <c r="F613" s="83">
        <v>0.10000000000000009</v>
      </c>
      <c r="G613" s="82" t="s">
        <v>364</v>
      </c>
    </row>
    <row r="614" spans="1:7" s="77" customFormat="1" ht="14.25">
      <c r="A614" s="81"/>
      <c r="B614" s="85"/>
      <c r="C614" s="86"/>
      <c r="D614" s="82" t="s">
        <v>1018</v>
      </c>
      <c r="E614" s="83">
        <v>0.13</v>
      </c>
      <c r="F614" s="84">
        <v>0.0044399999999999995</v>
      </c>
      <c r="G614" s="82" t="s">
        <v>1019</v>
      </c>
    </row>
    <row r="615" spans="1:7" s="77" customFormat="1" ht="14.25">
      <c r="A615" s="81"/>
      <c r="B615" s="40">
        <v>69</v>
      </c>
      <c r="C615" s="82" t="s">
        <v>1020</v>
      </c>
      <c r="D615" s="82" t="s">
        <v>1021</v>
      </c>
      <c r="E615" s="83">
        <v>30</v>
      </c>
      <c r="F615" s="83">
        <v>8.515</v>
      </c>
      <c r="G615" s="82" t="s">
        <v>1022</v>
      </c>
    </row>
    <row r="616" spans="1:7" s="77" customFormat="1" ht="28.5">
      <c r="A616" s="81"/>
      <c r="B616" s="40"/>
      <c r="C616" s="82"/>
      <c r="D616" s="87" t="s">
        <v>1023</v>
      </c>
      <c r="E616" s="83">
        <v>81.75</v>
      </c>
      <c r="F616" s="83">
        <v>2.005200000000002</v>
      </c>
      <c r="G616" s="82" t="s">
        <v>1022</v>
      </c>
    </row>
    <row r="617" spans="1:7" s="77" customFormat="1" ht="14.25">
      <c r="A617" s="81"/>
      <c r="B617" s="40"/>
      <c r="C617" s="82"/>
      <c r="D617" s="82" t="s">
        <v>1024</v>
      </c>
      <c r="E617" s="83">
        <v>0.84</v>
      </c>
      <c r="F617" s="83">
        <v>0.84</v>
      </c>
      <c r="G617" s="82" t="s">
        <v>1025</v>
      </c>
    </row>
    <row r="618" spans="1:7" s="77" customFormat="1" ht="14.25">
      <c r="A618" s="81"/>
      <c r="B618" s="40"/>
      <c r="C618" s="82"/>
      <c r="D618" s="82" t="s">
        <v>1026</v>
      </c>
      <c r="E618" s="83">
        <v>69.76</v>
      </c>
      <c r="F618" s="83">
        <v>2.473721000000012</v>
      </c>
      <c r="G618" s="82" t="s">
        <v>1027</v>
      </c>
    </row>
    <row r="619" spans="1:7" s="77" customFormat="1" ht="14.25">
      <c r="A619" s="81"/>
      <c r="B619" s="40"/>
      <c r="C619" s="82"/>
      <c r="D619" s="82" t="s">
        <v>1028</v>
      </c>
      <c r="E619" s="83">
        <v>3.85</v>
      </c>
      <c r="F619" s="83">
        <v>0.01770000000000005</v>
      </c>
      <c r="G619" s="82" t="s">
        <v>1025</v>
      </c>
    </row>
    <row r="620" spans="1:7" s="77" customFormat="1" ht="14.25">
      <c r="A620" s="81"/>
      <c r="B620" s="40"/>
      <c r="C620" s="82"/>
      <c r="D620" s="82" t="s">
        <v>1029</v>
      </c>
      <c r="E620" s="83">
        <v>1.9</v>
      </c>
      <c r="F620" s="83">
        <v>0.94</v>
      </c>
      <c r="G620" s="82" t="s">
        <v>1025</v>
      </c>
    </row>
    <row r="621" spans="1:7" s="77" customFormat="1" ht="14.25">
      <c r="A621" s="81"/>
      <c r="B621" s="40"/>
      <c r="C621" s="82"/>
      <c r="D621" s="82" t="s">
        <v>1030</v>
      </c>
      <c r="E621" s="83">
        <v>20</v>
      </c>
      <c r="F621" s="83">
        <v>0.0359000000000016</v>
      </c>
      <c r="G621" s="82" t="s">
        <v>1025</v>
      </c>
    </row>
    <row r="622" spans="1:7" s="77" customFormat="1" ht="14.25">
      <c r="A622" s="81"/>
      <c r="B622" s="40"/>
      <c r="C622" s="82"/>
      <c r="D622" s="82" t="s">
        <v>1031</v>
      </c>
      <c r="E622" s="83">
        <v>0.42</v>
      </c>
      <c r="F622" s="83">
        <v>0.42</v>
      </c>
      <c r="G622" s="82" t="s">
        <v>1025</v>
      </c>
    </row>
    <row r="623" spans="1:7" s="77" customFormat="1" ht="14.25">
      <c r="A623" s="81"/>
      <c r="B623" s="40"/>
      <c r="C623" s="82"/>
      <c r="D623" s="82" t="s">
        <v>283</v>
      </c>
      <c r="E623" s="83">
        <v>8</v>
      </c>
      <c r="F623" s="83">
        <v>4.857</v>
      </c>
      <c r="G623" s="82" t="s">
        <v>1025</v>
      </c>
    </row>
    <row r="624" spans="1:7" s="77" customFormat="1" ht="14.25">
      <c r="A624" s="81"/>
      <c r="B624" s="40"/>
      <c r="C624" s="82"/>
      <c r="D624" s="82" t="s">
        <v>294</v>
      </c>
      <c r="E624" s="83">
        <v>6</v>
      </c>
      <c r="F624" s="83">
        <v>0.1993400000000003</v>
      </c>
      <c r="G624" s="82" t="s">
        <v>1025</v>
      </c>
    </row>
    <row r="625" spans="1:7" s="77" customFormat="1" ht="28.5">
      <c r="A625" s="81"/>
      <c r="B625" s="40"/>
      <c r="C625" s="82"/>
      <c r="D625" s="87" t="s">
        <v>1023</v>
      </c>
      <c r="E625" s="83">
        <v>15.05</v>
      </c>
      <c r="F625" s="83">
        <v>11.3523</v>
      </c>
      <c r="G625" s="82" t="s">
        <v>1022</v>
      </c>
    </row>
    <row r="626" spans="1:7" s="77" customFormat="1" ht="14.25">
      <c r="A626" s="91"/>
      <c r="B626" s="40"/>
      <c r="C626" s="82"/>
      <c r="D626" s="82" t="s">
        <v>297</v>
      </c>
      <c r="E626" s="83">
        <v>20</v>
      </c>
      <c r="F626" s="84">
        <v>0.0009000000000014552</v>
      </c>
      <c r="G626" s="82" t="s">
        <v>1025</v>
      </c>
    </row>
    <row r="627" spans="1:7" s="77" customFormat="1" ht="28.5">
      <c r="A627" s="91"/>
      <c r="B627" s="85">
        <v>70</v>
      </c>
      <c r="C627" s="86" t="s">
        <v>1032</v>
      </c>
      <c r="D627" s="87" t="s">
        <v>1033</v>
      </c>
      <c r="E627" s="83">
        <v>14.5</v>
      </c>
      <c r="F627" s="83">
        <v>5.460000000000001</v>
      </c>
      <c r="G627" s="82" t="s">
        <v>1034</v>
      </c>
    </row>
    <row r="628" spans="1:7" s="77" customFormat="1" ht="14.25">
      <c r="A628" s="91"/>
      <c r="B628" s="85"/>
      <c r="C628" s="86"/>
      <c r="D628" s="82" t="s">
        <v>1035</v>
      </c>
      <c r="E628" s="83">
        <v>21</v>
      </c>
      <c r="F628" s="83">
        <v>1.9929999999999986</v>
      </c>
      <c r="G628" s="82" t="s">
        <v>1034</v>
      </c>
    </row>
    <row r="629" spans="1:7" s="77" customFormat="1" ht="14.25">
      <c r="A629" s="91"/>
      <c r="B629" s="85"/>
      <c r="C629" s="86"/>
      <c r="D629" s="82" t="s">
        <v>1036</v>
      </c>
      <c r="E629" s="83">
        <v>18.4</v>
      </c>
      <c r="F629" s="83">
        <v>0.314549999999997</v>
      </c>
      <c r="G629" s="82" t="s">
        <v>1027</v>
      </c>
    </row>
    <row r="630" spans="1:7" s="77" customFormat="1" ht="14.25">
      <c r="A630" s="91"/>
      <c r="B630" s="85"/>
      <c r="C630" s="86"/>
      <c r="D630" s="82" t="s">
        <v>1037</v>
      </c>
      <c r="E630" s="83">
        <v>1.25</v>
      </c>
      <c r="F630" s="83">
        <v>0.06099999999999994</v>
      </c>
      <c r="G630" s="82" t="s">
        <v>1034</v>
      </c>
    </row>
    <row r="631" spans="1:7" s="77" customFormat="1" ht="14.25">
      <c r="A631" s="81"/>
      <c r="B631" s="85"/>
      <c r="C631" s="86"/>
      <c r="D631" s="82" t="s">
        <v>1038</v>
      </c>
      <c r="E631" s="83">
        <v>108.4</v>
      </c>
      <c r="F631" s="83">
        <v>10.399569</v>
      </c>
      <c r="G631" s="82" t="s">
        <v>1034</v>
      </c>
    </row>
    <row r="632" spans="1:7" s="77" customFormat="1" ht="14.25">
      <c r="A632" s="81"/>
      <c r="B632" s="85"/>
      <c r="C632" s="86"/>
      <c r="D632" s="82" t="s">
        <v>1039</v>
      </c>
      <c r="E632" s="83">
        <v>1</v>
      </c>
      <c r="F632" s="83">
        <v>0.20499999999999996</v>
      </c>
      <c r="G632" s="82" t="s">
        <v>1034</v>
      </c>
    </row>
    <row r="633" spans="1:7" s="77" customFormat="1" ht="14.25">
      <c r="A633" s="81"/>
      <c r="B633" s="85"/>
      <c r="C633" s="86"/>
      <c r="D633" s="82" t="s">
        <v>1040</v>
      </c>
      <c r="E633" s="83">
        <v>8</v>
      </c>
      <c r="F633" s="83">
        <v>3.7640000000000002</v>
      </c>
      <c r="G633" s="82" t="s">
        <v>1034</v>
      </c>
    </row>
    <row r="634" spans="1:7" s="77" customFormat="1" ht="14.25">
      <c r="A634" s="81"/>
      <c r="B634" s="85">
        <v>70</v>
      </c>
      <c r="C634" s="86" t="s">
        <v>1032</v>
      </c>
      <c r="D634" s="82" t="s">
        <v>1041</v>
      </c>
      <c r="E634" s="83">
        <v>22.4</v>
      </c>
      <c r="F634" s="83">
        <v>0.04399999999999693</v>
      </c>
      <c r="G634" s="82" t="s">
        <v>1034</v>
      </c>
    </row>
    <row r="635" spans="1:7" s="77" customFormat="1" ht="28.5">
      <c r="A635" s="81"/>
      <c r="B635" s="85"/>
      <c r="C635" s="86"/>
      <c r="D635" s="87" t="s">
        <v>1042</v>
      </c>
      <c r="E635" s="83">
        <v>11.49</v>
      </c>
      <c r="F635" s="83">
        <v>0.5068000000000001</v>
      </c>
      <c r="G635" s="82" t="s">
        <v>1034</v>
      </c>
    </row>
    <row r="636" spans="1:7" s="77" customFormat="1" ht="14.25">
      <c r="A636" s="81"/>
      <c r="B636" s="85"/>
      <c r="C636" s="86"/>
      <c r="D636" s="82" t="s">
        <v>1039</v>
      </c>
      <c r="E636" s="83">
        <v>37.11</v>
      </c>
      <c r="F636" s="84">
        <v>0.002767999999996107</v>
      </c>
      <c r="G636" s="82" t="s">
        <v>1034</v>
      </c>
    </row>
    <row r="637" spans="1:7" s="77" customFormat="1" ht="14.25">
      <c r="A637" s="81"/>
      <c r="B637" s="40">
        <v>71</v>
      </c>
      <c r="C637" s="82" t="s">
        <v>1043</v>
      </c>
      <c r="D637" s="82" t="s">
        <v>491</v>
      </c>
      <c r="E637" s="83">
        <v>1</v>
      </c>
      <c r="F637" s="84">
        <v>0.0006000000000000449</v>
      </c>
      <c r="G637" s="82" t="s">
        <v>364</v>
      </c>
    </row>
    <row r="638" spans="1:7" s="77" customFormat="1" ht="14.25">
      <c r="A638" s="81"/>
      <c r="B638" s="40"/>
      <c r="C638" s="82"/>
      <c r="D638" s="82" t="s">
        <v>1044</v>
      </c>
      <c r="E638" s="83">
        <v>17</v>
      </c>
      <c r="F638" s="83">
        <v>0.03999999999999915</v>
      </c>
      <c r="G638" s="82" t="s">
        <v>1025</v>
      </c>
    </row>
    <row r="639" spans="1:7" s="77" customFormat="1" ht="14.25">
      <c r="A639" s="81"/>
      <c r="B639" s="40"/>
      <c r="C639" s="82"/>
      <c r="D639" s="82" t="s">
        <v>1045</v>
      </c>
      <c r="E639" s="83">
        <v>1</v>
      </c>
      <c r="F639" s="83">
        <v>0.030000000000000027</v>
      </c>
      <c r="G639" s="82" t="s">
        <v>762</v>
      </c>
    </row>
    <row r="640" spans="1:7" s="77" customFormat="1" ht="14.25">
      <c r="A640" s="81"/>
      <c r="B640" s="40">
        <v>72</v>
      </c>
      <c r="C640" s="82" t="s">
        <v>1046</v>
      </c>
      <c r="D640" s="82" t="s">
        <v>1047</v>
      </c>
      <c r="E640" s="83">
        <v>100</v>
      </c>
      <c r="F640" s="93">
        <v>9.999999974752427E-07</v>
      </c>
      <c r="G640" s="82" t="s">
        <v>390</v>
      </c>
    </row>
    <row r="641" spans="1:7" s="77" customFormat="1" ht="14.25">
      <c r="A641" s="81"/>
      <c r="B641" s="40"/>
      <c r="C641" s="82"/>
      <c r="D641" s="82" t="s">
        <v>1048</v>
      </c>
      <c r="E641" s="83">
        <v>50</v>
      </c>
      <c r="F641" s="84">
        <v>0.0037499999999965894</v>
      </c>
      <c r="G641" s="82" t="s">
        <v>390</v>
      </c>
    </row>
    <row r="642" spans="1:7" s="77" customFormat="1" ht="14.25">
      <c r="A642" s="81"/>
      <c r="B642" s="40"/>
      <c r="C642" s="82"/>
      <c r="D642" s="82" t="s">
        <v>1049</v>
      </c>
      <c r="E642" s="83">
        <v>6</v>
      </c>
      <c r="F642" s="83">
        <v>0.013505000000000322</v>
      </c>
      <c r="G642" s="82" t="s">
        <v>390</v>
      </c>
    </row>
    <row r="643" spans="1:7" s="77" customFormat="1" ht="14.25">
      <c r="A643" s="81"/>
      <c r="B643" s="40"/>
      <c r="C643" s="82"/>
      <c r="D643" s="82" t="s">
        <v>1048</v>
      </c>
      <c r="E643" s="83">
        <v>30</v>
      </c>
      <c r="F643" s="92">
        <v>3.2999999998395424E-05</v>
      </c>
      <c r="G643" s="82" t="s">
        <v>390</v>
      </c>
    </row>
    <row r="644" spans="1:7" s="77" customFormat="1" ht="28.5">
      <c r="A644" s="81"/>
      <c r="B644" s="85">
        <v>73</v>
      </c>
      <c r="C644" s="86" t="s">
        <v>1050</v>
      </c>
      <c r="D644" s="87" t="s">
        <v>1051</v>
      </c>
      <c r="E644" s="83">
        <v>15</v>
      </c>
      <c r="F644" s="83">
        <v>15</v>
      </c>
      <c r="G644" s="82" t="s">
        <v>688</v>
      </c>
    </row>
    <row r="645" spans="1:7" s="77" customFormat="1" ht="28.5">
      <c r="A645" s="81"/>
      <c r="B645" s="85"/>
      <c r="C645" s="86"/>
      <c r="D645" s="87" t="s">
        <v>1052</v>
      </c>
      <c r="E645" s="83">
        <v>27.2</v>
      </c>
      <c r="F645" s="83">
        <v>27.2</v>
      </c>
      <c r="G645" s="82" t="s">
        <v>668</v>
      </c>
    </row>
    <row r="646" spans="1:7" s="77" customFormat="1" ht="57">
      <c r="A646" s="81"/>
      <c r="B646" s="85"/>
      <c r="C646" s="86"/>
      <c r="D646" s="87" t="s">
        <v>1053</v>
      </c>
      <c r="E646" s="83">
        <v>5</v>
      </c>
      <c r="F646" s="83">
        <v>5</v>
      </c>
      <c r="G646" s="82" t="s">
        <v>1054</v>
      </c>
    </row>
    <row r="647" spans="1:7" s="77" customFormat="1" ht="28.5">
      <c r="A647" s="81"/>
      <c r="B647" s="85"/>
      <c r="C647" s="86"/>
      <c r="D647" s="87" t="s">
        <v>1055</v>
      </c>
      <c r="E647" s="83">
        <v>3.25</v>
      </c>
      <c r="F647" s="83">
        <v>3.25</v>
      </c>
      <c r="G647" s="82" t="s">
        <v>1056</v>
      </c>
    </row>
    <row r="648" spans="1:7" s="77" customFormat="1" ht="28.5">
      <c r="A648" s="81"/>
      <c r="B648" s="85"/>
      <c r="C648" s="86"/>
      <c r="D648" s="87" t="s">
        <v>1057</v>
      </c>
      <c r="E648" s="83">
        <v>7.5</v>
      </c>
      <c r="F648" s="83">
        <v>7.5</v>
      </c>
      <c r="G648" s="82" t="s">
        <v>1058</v>
      </c>
    </row>
    <row r="649" spans="1:7" s="77" customFormat="1" ht="14.25">
      <c r="A649" s="81"/>
      <c r="B649" s="85"/>
      <c r="C649" s="86"/>
      <c r="D649" s="82" t="s">
        <v>1059</v>
      </c>
      <c r="E649" s="83">
        <v>291.34</v>
      </c>
      <c r="F649" s="83">
        <v>18.85637799999995</v>
      </c>
      <c r="G649" s="82" t="s">
        <v>1060</v>
      </c>
    </row>
    <row r="650" spans="1:7" s="77" customFormat="1" ht="14.25">
      <c r="A650" s="81"/>
      <c r="B650" s="85"/>
      <c r="C650" s="86"/>
      <c r="D650" s="82" t="s">
        <v>1061</v>
      </c>
      <c r="E650" s="83">
        <v>10</v>
      </c>
      <c r="F650" s="83">
        <v>10</v>
      </c>
      <c r="G650" s="82" t="s">
        <v>685</v>
      </c>
    </row>
    <row r="651" spans="1:7" s="77" customFormat="1" ht="57">
      <c r="A651" s="81"/>
      <c r="B651" s="85"/>
      <c r="C651" s="86"/>
      <c r="D651" s="87" t="s">
        <v>1062</v>
      </c>
      <c r="E651" s="83">
        <v>18.83</v>
      </c>
      <c r="F651" s="83">
        <v>18.83</v>
      </c>
      <c r="G651" s="82" t="s">
        <v>1054</v>
      </c>
    </row>
    <row r="652" spans="1:7" s="77" customFormat="1" ht="28.5">
      <c r="A652" s="81"/>
      <c r="B652" s="85">
        <v>73</v>
      </c>
      <c r="C652" s="86" t="s">
        <v>1050</v>
      </c>
      <c r="D652" s="87" t="s">
        <v>1055</v>
      </c>
      <c r="E652" s="83">
        <v>3.07</v>
      </c>
      <c r="F652" s="83">
        <v>3.07</v>
      </c>
      <c r="G652" s="82" t="s">
        <v>1056</v>
      </c>
    </row>
    <row r="653" spans="1:7" s="77" customFormat="1" ht="14.25">
      <c r="A653" s="81"/>
      <c r="B653" s="85"/>
      <c r="C653" s="86"/>
      <c r="D653" s="82" t="s">
        <v>1061</v>
      </c>
      <c r="E653" s="83">
        <v>10</v>
      </c>
      <c r="F653" s="83">
        <v>10</v>
      </c>
      <c r="G653" s="82" t="s">
        <v>685</v>
      </c>
    </row>
    <row r="654" spans="1:7" s="77" customFormat="1" ht="14.25">
      <c r="A654" s="81"/>
      <c r="B654" s="40">
        <v>74</v>
      </c>
      <c r="C654" s="82" t="s">
        <v>1063</v>
      </c>
      <c r="D654" s="82" t="s">
        <v>1064</v>
      </c>
      <c r="E654" s="83">
        <v>4</v>
      </c>
      <c r="F654" s="83">
        <v>0.15167999999999981</v>
      </c>
      <c r="G654" s="82" t="s">
        <v>380</v>
      </c>
    </row>
    <row r="655" spans="1:7" s="77" customFormat="1" ht="14.25">
      <c r="A655" s="91"/>
      <c r="B655" s="40"/>
      <c r="C655" s="82"/>
      <c r="D655" s="82" t="s">
        <v>1065</v>
      </c>
      <c r="E655" s="83">
        <v>2</v>
      </c>
      <c r="F655" s="83">
        <v>0.020000000000000018</v>
      </c>
      <c r="G655" s="82" t="s">
        <v>1066</v>
      </c>
    </row>
    <row r="656" spans="1:7" s="77" customFormat="1" ht="14.25">
      <c r="A656" s="91"/>
      <c r="B656" s="40"/>
      <c r="C656" s="82"/>
      <c r="D656" s="82" t="s">
        <v>1067</v>
      </c>
      <c r="E656" s="83">
        <v>17</v>
      </c>
      <c r="F656" s="83">
        <v>0.02499999999999858</v>
      </c>
      <c r="G656" s="82" t="s">
        <v>1068</v>
      </c>
    </row>
    <row r="657" spans="1:7" s="77" customFormat="1" ht="14.25">
      <c r="A657" s="91"/>
      <c r="B657" s="40"/>
      <c r="C657" s="82"/>
      <c r="D657" s="82" t="s">
        <v>289</v>
      </c>
      <c r="E657" s="83">
        <v>5</v>
      </c>
      <c r="F657" s="83">
        <v>0.6454000000000004</v>
      </c>
      <c r="G657" s="82" t="s">
        <v>380</v>
      </c>
    </row>
    <row r="658" spans="1:7" s="77" customFormat="1" ht="14.25">
      <c r="A658" s="91"/>
      <c r="B658" s="40">
        <v>75</v>
      </c>
      <c r="C658" s="82" t="s">
        <v>52</v>
      </c>
      <c r="D658" s="82" t="s">
        <v>1069</v>
      </c>
      <c r="E658" s="83">
        <v>5</v>
      </c>
      <c r="F658" s="83">
        <v>0.144919</v>
      </c>
      <c r="G658" s="82" t="s">
        <v>671</v>
      </c>
    </row>
    <row r="659" spans="1:7" s="77" customFormat="1" ht="14.25">
      <c r="A659" s="91"/>
      <c r="B659" s="40"/>
      <c r="C659" s="82"/>
      <c r="D659" s="82" t="s">
        <v>1070</v>
      </c>
      <c r="E659" s="83">
        <v>12</v>
      </c>
      <c r="F659" s="83">
        <v>0.030255</v>
      </c>
      <c r="G659" s="82" t="s">
        <v>1025</v>
      </c>
    </row>
    <row r="660" spans="1:7" s="77" customFormat="1" ht="14.25">
      <c r="A660" s="91"/>
      <c r="B660" s="40"/>
      <c r="C660" s="82"/>
      <c r="D660" s="82" t="s">
        <v>1071</v>
      </c>
      <c r="E660" s="83">
        <v>62</v>
      </c>
      <c r="F660" s="83">
        <v>0.896895</v>
      </c>
      <c r="G660" s="82" t="s">
        <v>1025</v>
      </c>
    </row>
    <row r="661" spans="1:7" s="77" customFormat="1" ht="14.25">
      <c r="A661" s="91"/>
      <c r="B661" s="40"/>
      <c r="C661" s="82"/>
      <c r="D661" s="82" t="s">
        <v>1072</v>
      </c>
      <c r="E661" s="83">
        <v>10</v>
      </c>
      <c r="F661" s="83">
        <v>0.04982799999999976</v>
      </c>
      <c r="G661" s="82" t="s">
        <v>1025</v>
      </c>
    </row>
    <row r="662" spans="1:7" s="77" customFormat="1" ht="14.25">
      <c r="A662" s="91"/>
      <c r="B662" s="40"/>
      <c r="C662" s="82"/>
      <c r="D662" s="82" t="s">
        <v>1073</v>
      </c>
      <c r="E662" s="83">
        <v>18.62</v>
      </c>
      <c r="F662" s="83">
        <v>0.008200000000002206</v>
      </c>
      <c r="G662" s="82" t="s">
        <v>671</v>
      </c>
    </row>
    <row r="663" spans="1:7" s="77" customFormat="1" ht="14.25">
      <c r="A663" s="91"/>
      <c r="B663" s="40"/>
      <c r="C663" s="82"/>
      <c r="D663" s="82" t="s">
        <v>1074</v>
      </c>
      <c r="E663" s="83">
        <v>5</v>
      </c>
      <c r="F663" s="83">
        <v>3</v>
      </c>
      <c r="G663" s="82" t="s">
        <v>662</v>
      </c>
    </row>
    <row r="664" spans="1:7" s="77" customFormat="1" ht="14.25">
      <c r="A664" s="91"/>
      <c r="B664" s="40"/>
      <c r="C664" s="82"/>
      <c r="D664" s="82" t="s">
        <v>1075</v>
      </c>
      <c r="E664" s="83">
        <v>30</v>
      </c>
      <c r="F664" s="83">
        <v>0.045999999999999375</v>
      </c>
      <c r="G664" s="82" t="s">
        <v>1025</v>
      </c>
    </row>
    <row r="665" spans="1:7" s="77" customFormat="1" ht="14.25">
      <c r="A665" s="91"/>
      <c r="B665" s="40"/>
      <c r="C665" s="82"/>
      <c r="D665" s="82" t="s">
        <v>1076</v>
      </c>
      <c r="E665" s="83">
        <v>10</v>
      </c>
      <c r="F665" s="83">
        <v>0.005000000000000782</v>
      </c>
      <c r="G665" s="82" t="s">
        <v>367</v>
      </c>
    </row>
    <row r="666" spans="1:7" s="77" customFormat="1" ht="14.25">
      <c r="A666" s="81"/>
      <c r="B666" s="40"/>
      <c r="C666" s="82"/>
      <c r="D666" s="82" t="s">
        <v>1077</v>
      </c>
      <c r="E666" s="83">
        <v>15</v>
      </c>
      <c r="F666" s="83">
        <v>15</v>
      </c>
      <c r="G666" s="82" t="s">
        <v>662</v>
      </c>
    </row>
    <row r="667" spans="1:7" s="77" customFormat="1" ht="14.25">
      <c r="A667" s="81"/>
      <c r="B667" s="40"/>
      <c r="C667" s="82"/>
      <c r="D667" s="82" t="s">
        <v>1078</v>
      </c>
      <c r="E667" s="83">
        <v>15</v>
      </c>
      <c r="F667" s="83">
        <v>0.01670000000000016</v>
      </c>
      <c r="G667" s="82" t="s">
        <v>1025</v>
      </c>
    </row>
    <row r="668" spans="1:7" s="77" customFormat="1" ht="14.25">
      <c r="A668" s="81"/>
      <c r="B668" s="40"/>
      <c r="C668" s="82"/>
      <c r="D668" s="82" t="s">
        <v>1079</v>
      </c>
      <c r="E668" s="83">
        <v>25</v>
      </c>
      <c r="F668" s="83">
        <v>23.1155</v>
      </c>
      <c r="G668" s="82" t="s">
        <v>312</v>
      </c>
    </row>
    <row r="669" spans="1:7" s="77" customFormat="1" ht="14.25">
      <c r="A669" s="81"/>
      <c r="B669" s="40">
        <v>76</v>
      </c>
      <c r="C669" s="82" t="s">
        <v>1080</v>
      </c>
      <c r="D669" s="82" t="s">
        <v>1081</v>
      </c>
      <c r="E669" s="83">
        <v>2.2</v>
      </c>
      <c r="F669" s="83">
        <v>0.20000000000000018</v>
      </c>
      <c r="G669" s="82" t="s">
        <v>276</v>
      </c>
    </row>
    <row r="670" spans="1:7" s="77" customFormat="1" ht="14.25">
      <c r="A670" s="81"/>
      <c r="B670" s="40"/>
      <c r="C670" s="82"/>
      <c r="D670" s="82" t="s">
        <v>1082</v>
      </c>
      <c r="E670" s="83">
        <v>8.4</v>
      </c>
      <c r="F670" s="83">
        <v>0.11000000000000121</v>
      </c>
      <c r="G670" s="82" t="s">
        <v>380</v>
      </c>
    </row>
    <row r="671" spans="1:7" s="77" customFormat="1" ht="14.25">
      <c r="A671" s="81"/>
      <c r="B671" s="40"/>
      <c r="C671" s="82"/>
      <c r="D671" s="82" t="s">
        <v>1083</v>
      </c>
      <c r="E671" s="83">
        <v>23.32</v>
      </c>
      <c r="F671" s="83">
        <v>8.32</v>
      </c>
      <c r="G671" s="82" t="s">
        <v>666</v>
      </c>
    </row>
    <row r="672" spans="1:7" s="77" customFormat="1" ht="14.25">
      <c r="A672" s="81"/>
      <c r="B672" s="40"/>
      <c r="C672" s="82"/>
      <c r="D672" s="82" t="s">
        <v>1084</v>
      </c>
      <c r="E672" s="83">
        <v>20</v>
      </c>
      <c r="F672" s="83">
        <v>0.015000000000000568</v>
      </c>
      <c r="G672" s="82" t="s">
        <v>671</v>
      </c>
    </row>
    <row r="673" spans="1:7" s="77" customFormat="1" ht="14.25">
      <c r="A673" s="81"/>
      <c r="B673" s="40"/>
      <c r="C673" s="82"/>
      <c r="D673" s="82" t="s">
        <v>1085</v>
      </c>
      <c r="E673" s="83">
        <v>1.4</v>
      </c>
      <c r="F673" s="83">
        <v>1.4</v>
      </c>
      <c r="G673" s="82" t="s">
        <v>1086</v>
      </c>
    </row>
    <row r="674" spans="1:7" s="77" customFormat="1" ht="28.5">
      <c r="A674" s="81"/>
      <c r="B674" s="40"/>
      <c r="C674" s="82"/>
      <c r="D674" s="87" t="s">
        <v>1087</v>
      </c>
      <c r="E674" s="83">
        <v>19.971727</v>
      </c>
      <c r="F674" s="83">
        <v>19.971727</v>
      </c>
      <c r="G674" s="82" t="s">
        <v>553</v>
      </c>
    </row>
    <row r="675" spans="1:7" s="77" customFormat="1" ht="14.25">
      <c r="A675" s="81"/>
      <c r="B675" s="40">
        <v>77</v>
      </c>
      <c r="C675" s="82" t="s">
        <v>1088</v>
      </c>
      <c r="D675" s="82" t="s">
        <v>1089</v>
      </c>
      <c r="E675" s="83">
        <v>31.5</v>
      </c>
      <c r="F675" s="83">
        <v>15.75</v>
      </c>
      <c r="G675" s="82" t="s">
        <v>662</v>
      </c>
    </row>
    <row r="676" spans="1:7" s="77" customFormat="1" ht="14.25">
      <c r="A676" s="81"/>
      <c r="B676" s="40"/>
      <c r="C676" s="82"/>
      <c r="D676" s="82" t="s">
        <v>1090</v>
      </c>
      <c r="E676" s="83">
        <v>3</v>
      </c>
      <c r="F676" s="83">
        <v>0.020999999999999908</v>
      </c>
      <c r="G676" s="82" t="s">
        <v>1091</v>
      </c>
    </row>
    <row r="677" spans="1:7" s="77" customFormat="1" ht="28.5">
      <c r="A677" s="81"/>
      <c r="B677" s="40">
        <v>78</v>
      </c>
      <c r="C677" s="82" t="s">
        <v>1092</v>
      </c>
      <c r="D677" s="87" t="s">
        <v>1093</v>
      </c>
      <c r="E677" s="83">
        <v>5</v>
      </c>
      <c r="F677" s="83">
        <v>5</v>
      </c>
      <c r="G677" s="82" t="s">
        <v>662</v>
      </c>
    </row>
    <row r="678" spans="1:7" s="77" customFormat="1" ht="14.25">
      <c r="A678" s="81"/>
      <c r="B678" s="40"/>
      <c r="C678" s="82"/>
      <c r="D678" s="82" t="s">
        <v>1094</v>
      </c>
      <c r="E678" s="83">
        <v>2</v>
      </c>
      <c r="F678" s="83">
        <v>0.08600000000000008</v>
      </c>
      <c r="G678" s="82" t="s">
        <v>1025</v>
      </c>
    </row>
    <row r="679" spans="1:7" s="77" customFormat="1" ht="28.5">
      <c r="A679" s="81"/>
      <c r="B679" s="40"/>
      <c r="C679" s="82"/>
      <c r="D679" s="87" t="s">
        <v>1095</v>
      </c>
      <c r="E679" s="83">
        <v>10</v>
      </c>
      <c r="F679" s="83">
        <v>7</v>
      </c>
      <c r="G679" s="82" t="s">
        <v>662</v>
      </c>
    </row>
    <row r="680" spans="1:7" s="77" customFormat="1" ht="14.25">
      <c r="A680" s="81"/>
      <c r="B680" s="40"/>
      <c r="C680" s="82"/>
      <c r="D680" s="82" t="s">
        <v>1096</v>
      </c>
      <c r="E680" s="83">
        <v>10</v>
      </c>
      <c r="F680" s="83">
        <v>2.93</v>
      </c>
      <c r="G680" s="82" t="s">
        <v>662</v>
      </c>
    </row>
    <row r="681" spans="1:7" s="77" customFormat="1" ht="14.25">
      <c r="A681" s="81"/>
      <c r="B681" s="40"/>
      <c r="C681" s="82"/>
      <c r="D681" s="82" t="s">
        <v>1097</v>
      </c>
      <c r="E681" s="83">
        <v>10</v>
      </c>
      <c r="F681" s="83">
        <v>10</v>
      </c>
      <c r="G681" s="82" t="s">
        <v>662</v>
      </c>
    </row>
    <row r="682" spans="1:7" s="77" customFormat="1" ht="14.25">
      <c r="A682" s="81"/>
      <c r="B682" s="85">
        <v>79</v>
      </c>
      <c r="C682" s="86" t="s">
        <v>1098</v>
      </c>
      <c r="D682" s="82" t="s">
        <v>1099</v>
      </c>
      <c r="E682" s="83">
        <v>0.4</v>
      </c>
      <c r="F682" s="84">
        <v>0.0009780000000000344</v>
      </c>
      <c r="G682" s="82" t="s">
        <v>1091</v>
      </c>
    </row>
    <row r="683" spans="1:7" s="77" customFormat="1" ht="14.25">
      <c r="A683" s="81"/>
      <c r="B683" s="85"/>
      <c r="C683" s="86"/>
      <c r="D683" s="82" t="s">
        <v>1100</v>
      </c>
      <c r="E683" s="83">
        <v>3.95</v>
      </c>
      <c r="F683" s="83">
        <v>3.95</v>
      </c>
      <c r="G683" s="82" t="s">
        <v>1101</v>
      </c>
    </row>
    <row r="684" spans="1:7" s="77" customFormat="1" ht="14.25">
      <c r="A684" s="81"/>
      <c r="B684" s="85"/>
      <c r="C684" s="86"/>
      <c r="D684" s="82" t="s">
        <v>1102</v>
      </c>
      <c r="E684" s="83">
        <v>2</v>
      </c>
      <c r="F684" s="83">
        <v>0.19999999999999996</v>
      </c>
      <c r="G684" s="82" t="s">
        <v>1091</v>
      </c>
    </row>
    <row r="685" spans="1:7" s="77" customFormat="1" ht="14.25">
      <c r="A685" s="81"/>
      <c r="B685" s="85"/>
      <c r="C685" s="86"/>
      <c r="D685" s="82" t="s">
        <v>1103</v>
      </c>
      <c r="E685" s="83">
        <v>458.3</v>
      </c>
      <c r="F685" s="83">
        <v>458.3</v>
      </c>
      <c r="G685" s="82" t="s">
        <v>1104</v>
      </c>
    </row>
    <row r="686" spans="1:7" s="77" customFormat="1" ht="14.25">
      <c r="A686" s="81"/>
      <c r="B686" s="85"/>
      <c r="C686" s="86"/>
      <c r="D686" s="82" t="s">
        <v>1105</v>
      </c>
      <c r="E686" s="83">
        <v>49.5</v>
      </c>
      <c r="F686" s="83">
        <v>24.9</v>
      </c>
      <c r="G686" s="82" t="s">
        <v>1091</v>
      </c>
    </row>
    <row r="687" spans="1:7" s="77" customFormat="1" ht="14.25">
      <c r="A687" s="81"/>
      <c r="B687" s="85"/>
      <c r="C687" s="86"/>
      <c r="D687" s="82" t="s">
        <v>1106</v>
      </c>
      <c r="E687" s="83">
        <v>113.46</v>
      </c>
      <c r="F687" s="83">
        <v>113.46</v>
      </c>
      <c r="G687" s="82" t="s">
        <v>1107</v>
      </c>
    </row>
    <row r="688" spans="1:7" s="77" customFormat="1" ht="14.25">
      <c r="A688" s="81"/>
      <c r="B688" s="85"/>
      <c r="C688" s="86"/>
      <c r="D688" s="82" t="s">
        <v>1108</v>
      </c>
      <c r="E688" s="83">
        <v>72.88</v>
      </c>
      <c r="F688" s="83">
        <v>66.4414</v>
      </c>
      <c r="G688" s="82" t="s">
        <v>1104</v>
      </c>
    </row>
    <row r="689" spans="1:7" s="77" customFormat="1" ht="14.25">
      <c r="A689" s="81"/>
      <c r="B689" s="85"/>
      <c r="C689" s="86"/>
      <c r="D689" s="82" t="s">
        <v>1109</v>
      </c>
      <c r="E689" s="83">
        <v>108.87</v>
      </c>
      <c r="F689" s="83">
        <v>108.87</v>
      </c>
      <c r="G689" s="82" t="s">
        <v>1107</v>
      </c>
    </row>
    <row r="690" spans="1:7" s="77" customFormat="1" ht="28.5">
      <c r="A690" s="81"/>
      <c r="B690" s="85"/>
      <c r="C690" s="86"/>
      <c r="D690" s="87" t="s">
        <v>1110</v>
      </c>
      <c r="E690" s="83">
        <v>21.83</v>
      </c>
      <c r="F690" s="84">
        <v>0.0019999999999988916</v>
      </c>
      <c r="G690" s="82" t="s">
        <v>1111</v>
      </c>
    </row>
    <row r="691" spans="1:7" s="77" customFormat="1" ht="14.25">
      <c r="A691" s="81"/>
      <c r="B691" s="85"/>
      <c r="C691" s="86"/>
      <c r="D691" s="82" t="s">
        <v>1103</v>
      </c>
      <c r="E691" s="83">
        <v>100</v>
      </c>
      <c r="F691" s="83">
        <v>58.030638</v>
      </c>
      <c r="G691" s="82" t="s">
        <v>1104</v>
      </c>
    </row>
    <row r="692" spans="1:7" s="77" customFormat="1" ht="14.25">
      <c r="A692" s="81"/>
      <c r="B692" s="85"/>
      <c r="C692" s="86"/>
      <c r="D692" s="82" t="s">
        <v>1112</v>
      </c>
      <c r="E692" s="83">
        <v>235.3</v>
      </c>
      <c r="F692" s="83">
        <v>235.3</v>
      </c>
      <c r="G692" s="82" t="s">
        <v>1107</v>
      </c>
    </row>
    <row r="693" spans="1:7" s="77" customFormat="1" ht="14.25">
      <c r="A693" s="81"/>
      <c r="B693" s="85"/>
      <c r="C693" s="86"/>
      <c r="D693" s="82" t="s">
        <v>1113</v>
      </c>
      <c r="E693" s="83">
        <v>23.08</v>
      </c>
      <c r="F693" s="83">
        <v>0.007999999999999119</v>
      </c>
      <c r="G693" s="82" t="s">
        <v>1111</v>
      </c>
    </row>
    <row r="694" spans="1:7" s="77" customFormat="1" ht="14.25">
      <c r="A694" s="81"/>
      <c r="B694" s="85"/>
      <c r="C694" s="86"/>
      <c r="D694" s="82" t="s">
        <v>1114</v>
      </c>
      <c r="E694" s="83">
        <v>0.7</v>
      </c>
      <c r="F694" s="83">
        <v>0.019999999999999907</v>
      </c>
      <c r="G694" s="82" t="s">
        <v>1091</v>
      </c>
    </row>
    <row r="695" spans="1:7" s="77" customFormat="1" ht="14.25">
      <c r="A695" s="81"/>
      <c r="B695" s="85"/>
      <c r="C695" s="86"/>
      <c r="D695" s="82" t="s">
        <v>1115</v>
      </c>
      <c r="E695" s="83">
        <v>71.04</v>
      </c>
      <c r="F695" s="83">
        <v>41.536</v>
      </c>
      <c r="G695" s="82" t="s">
        <v>1116</v>
      </c>
    </row>
    <row r="696" spans="1:7" s="77" customFormat="1" ht="28.5">
      <c r="A696" s="81"/>
      <c r="B696" s="85"/>
      <c r="C696" s="86"/>
      <c r="D696" s="87" t="s">
        <v>1117</v>
      </c>
      <c r="E696" s="83">
        <v>10.95</v>
      </c>
      <c r="F696" s="83">
        <v>0.005999999999998451</v>
      </c>
      <c r="G696" s="82" t="s">
        <v>324</v>
      </c>
    </row>
    <row r="697" spans="1:7" s="77" customFormat="1" ht="14.25">
      <c r="A697" s="81"/>
      <c r="B697" s="85"/>
      <c r="C697" s="86"/>
      <c r="D697" s="82" t="s">
        <v>1118</v>
      </c>
      <c r="E697" s="83">
        <v>129.6</v>
      </c>
      <c r="F697" s="83">
        <v>46.24799999999999</v>
      </c>
      <c r="G697" s="82" t="s">
        <v>324</v>
      </c>
    </row>
    <row r="698" spans="1:7" s="77" customFormat="1" ht="14.25">
      <c r="A698" s="81"/>
      <c r="B698" s="85"/>
      <c r="C698" s="86"/>
      <c r="D698" s="82" t="s">
        <v>1119</v>
      </c>
      <c r="E698" s="83">
        <v>91.5</v>
      </c>
      <c r="F698" s="83">
        <v>2.200000000000003</v>
      </c>
      <c r="G698" s="82" t="s">
        <v>324</v>
      </c>
    </row>
    <row r="699" spans="1:7" s="77" customFormat="1" ht="14.25">
      <c r="A699" s="81"/>
      <c r="B699" s="85"/>
      <c r="C699" s="86"/>
      <c r="D699" s="82" t="s">
        <v>1120</v>
      </c>
      <c r="E699" s="83">
        <v>30</v>
      </c>
      <c r="F699" s="83">
        <v>14.544</v>
      </c>
      <c r="G699" s="82" t="s">
        <v>1104</v>
      </c>
    </row>
    <row r="700" spans="1:7" s="77" customFormat="1" ht="14.25">
      <c r="A700" s="81"/>
      <c r="B700" s="85"/>
      <c r="C700" s="86"/>
      <c r="D700" s="82" t="s">
        <v>1121</v>
      </c>
      <c r="E700" s="83">
        <v>1197.52</v>
      </c>
      <c r="F700" s="83">
        <v>621.1175479999999</v>
      </c>
      <c r="G700" s="82" t="s">
        <v>1104</v>
      </c>
    </row>
    <row r="701" spans="1:7" s="77" customFormat="1" ht="14.25">
      <c r="A701" s="81"/>
      <c r="B701" s="85"/>
      <c r="C701" s="86"/>
      <c r="D701" s="82" t="s">
        <v>1122</v>
      </c>
      <c r="E701" s="83">
        <v>81.9</v>
      </c>
      <c r="F701" s="83">
        <v>18.430000000000007</v>
      </c>
      <c r="G701" s="82" t="s">
        <v>1123</v>
      </c>
    </row>
    <row r="702" spans="1:7" s="77" customFormat="1" ht="14.25">
      <c r="A702" s="81"/>
      <c r="B702" s="85">
        <v>79</v>
      </c>
      <c r="C702" s="86" t="s">
        <v>1098</v>
      </c>
      <c r="D702" s="82" t="s">
        <v>1124</v>
      </c>
      <c r="E702" s="83">
        <v>34.22</v>
      </c>
      <c r="F702" s="83">
        <v>0.1974659999999986</v>
      </c>
      <c r="G702" s="82" t="s">
        <v>1116</v>
      </c>
    </row>
    <row r="703" spans="1:7" s="77" customFormat="1" ht="14.25">
      <c r="A703" s="81"/>
      <c r="B703" s="85"/>
      <c r="C703" s="86"/>
      <c r="D703" s="82" t="s">
        <v>1018</v>
      </c>
      <c r="E703" s="83">
        <v>66.99</v>
      </c>
      <c r="F703" s="83">
        <v>1.0193019999999962</v>
      </c>
      <c r="G703" s="82" t="s">
        <v>1091</v>
      </c>
    </row>
    <row r="704" spans="1:7" s="77" customFormat="1" ht="14.25">
      <c r="A704" s="81"/>
      <c r="B704" s="85"/>
      <c r="C704" s="86"/>
      <c r="D704" s="82" t="s">
        <v>1125</v>
      </c>
      <c r="E704" s="83">
        <v>127.7</v>
      </c>
      <c r="F704" s="83">
        <v>112.444018</v>
      </c>
      <c r="G704" s="82" t="s">
        <v>1104</v>
      </c>
    </row>
    <row r="705" spans="1:7" s="77" customFormat="1" ht="14.25">
      <c r="A705" s="81"/>
      <c r="B705" s="85"/>
      <c r="C705" s="86"/>
      <c r="D705" s="82" t="s">
        <v>1126</v>
      </c>
      <c r="E705" s="83">
        <v>76.65</v>
      </c>
      <c r="F705" s="83">
        <v>76.65</v>
      </c>
      <c r="G705" s="82" t="s">
        <v>324</v>
      </c>
    </row>
    <row r="706" spans="1:7" s="77" customFormat="1" ht="14.25">
      <c r="A706" s="81"/>
      <c r="B706" s="85"/>
      <c r="C706" s="86"/>
      <c r="D706" s="82" t="s">
        <v>1127</v>
      </c>
      <c r="E706" s="83">
        <v>1.75</v>
      </c>
      <c r="F706" s="83">
        <v>1.75</v>
      </c>
      <c r="G706" s="82" t="s">
        <v>1128</v>
      </c>
    </row>
    <row r="707" spans="1:7" s="77" customFormat="1" ht="14.25">
      <c r="A707" s="81"/>
      <c r="B707" s="85"/>
      <c r="C707" s="86"/>
      <c r="D707" s="82" t="s">
        <v>1129</v>
      </c>
      <c r="E707" s="83">
        <v>21.17</v>
      </c>
      <c r="F707" s="83">
        <v>15.990000000000002</v>
      </c>
      <c r="G707" s="82" t="s">
        <v>1130</v>
      </c>
    </row>
    <row r="708" spans="1:7" s="77" customFormat="1" ht="14.25">
      <c r="A708" s="81"/>
      <c r="B708" s="85"/>
      <c r="C708" s="86"/>
      <c r="D708" s="82" t="s">
        <v>1131</v>
      </c>
      <c r="E708" s="83">
        <v>10.5</v>
      </c>
      <c r="F708" s="83">
        <v>8.84</v>
      </c>
      <c r="G708" s="82" t="s">
        <v>1130</v>
      </c>
    </row>
    <row r="709" spans="1:7" s="77" customFormat="1" ht="14.25">
      <c r="A709" s="81"/>
      <c r="B709" s="85"/>
      <c r="C709" s="86"/>
      <c r="D709" s="82" t="s">
        <v>1132</v>
      </c>
      <c r="E709" s="83">
        <v>14.31</v>
      </c>
      <c r="F709" s="83">
        <v>0.5434000000000001</v>
      </c>
      <c r="G709" s="82" t="s">
        <v>1116</v>
      </c>
    </row>
    <row r="710" spans="1:7" s="77" customFormat="1" ht="14.25">
      <c r="A710" s="81"/>
      <c r="B710" s="85"/>
      <c r="C710" s="86"/>
      <c r="D710" s="82" t="s">
        <v>1133</v>
      </c>
      <c r="E710" s="83">
        <v>105.94</v>
      </c>
      <c r="F710" s="83">
        <v>93.716135</v>
      </c>
      <c r="G710" s="82" t="s">
        <v>1134</v>
      </c>
    </row>
    <row r="711" spans="1:7" s="77" customFormat="1" ht="14.25">
      <c r="A711" s="81"/>
      <c r="B711" s="85"/>
      <c r="C711" s="86"/>
      <c r="D711" s="82" t="s">
        <v>1135</v>
      </c>
      <c r="E711" s="83">
        <v>35.2</v>
      </c>
      <c r="F711" s="83">
        <v>3.200000000000003</v>
      </c>
      <c r="G711" s="82" t="s">
        <v>1136</v>
      </c>
    </row>
    <row r="712" spans="1:7" s="77" customFormat="1" ht="14.25">
      <c r="A712" s="81"/>
      <c r="B712" s="85"/>
      <c r="C712" s="86"/>
      <c r="D712" s="82" t="s">
        <v>1137</v>
      </c>
      <c r="E712" s="83">
        <v>50</v>
      </c>
      <c r="F712" s="83">
        <v>50</v>
      </c>
      <c r="G712" s="82" t="s">
        <v>1136</v>
      </c>
    </row>
    <row r="713" spans="1:7" s="77" customFormat="1" ht="14.25">
      <c r="A713" s="81"/>
      <c r="B713" s="85"/>
      <c r="C713" s="86"/>
      <c r="D713" s="82" t="s">
        <v>1138</v>
      </c>
      <c r="E713" s="83">
        <v>21.82</v>
      </c>
      <c r="F713" s="83">
        <v>21.82</v>
      </c>
      <c r="G713" s="82" t="s">
        <v>1139</v>
      </c>
    </row>
    <row r="714" spans="1:7" s="77" customFormat="1" ht="14.25">
      <c r="A714" s="81"/>
      <c r="B714" s="85"/>
      <c r="C714" s="86"/>
      <c r="D714" s="82" t="s">
        <v>1140</v>
      </c>
      <c r="E714" s="83">
        <v>99.08</v>
      </c>
      <c r="F714" s="83">
        <v>0.5840000000000032</v>
      </c>
      <c r="G714" s="82" t="s">
        <v>1116</v>
      </c>
    </row>
    <row r="715" spans="1:7" s="77" customFormat="1" ht="14.25">
      <c r="A715" s="81"/>
      <c r="B715" s="85"/>
      <c r="C715" s="86"/>
      <c r="D715" s="82" t="s">
        <v>1141</v>
      </c>
      <c r="E715" s="83">
        <v>11.35</v>
      </c>
      <c r="F715" s="83">
        <v>0.5151000000000003</v>
      </c>
      <c r="G715" s="82" t="s">
        <v>1116</v>
      </c>
    </row>
    <row r="716" spans="1:7" s="77" customFormat="1" ht="14.25">
      <c r="A716" s="81"/>
      <c r="B716" s="85"/>
      <c r="C716" s="86"/>
      <c r="D716" s="82" t="s">
        <v>1142</v>
      </c>
      <c r="E716" s="83">
        <v>80.83</v>
      </c>
      <c r="F716" s="83">
        <v>6.937023999999994</v>
      </c>
      <c r="G716" s="82" t="s">
        <v>1116</v>
      </c>
    </row>
    <row r="717" spans="1:7" s="77" customFormat="1" ht="14.25">
      <c r="A717" s="81"/>
      <c r="B717" s="85"/>
      <c r="C717" s="86"/>
      <c r="D717" s="82" t="s">
        <v>1143</v>
      </c>
      <c r="E717" s="83">
        <v>0.91</v>
      </c>
      <c r="F717" s="83">
        <v>0.91</v>
      </c>
      <c r="G717" s="82" t="s">
        <v>1139</v>
      </c>
    </row>
    <row r="718" spans="1:7" s="77" customFormat="1" ht="14.25">
      <c r="A718" s="81"/>
      <c r="B718" s="85"/>
      <c r="C718" s="86"/>
      <c r="D718" s="82" t="s">
        <v>1144</v>
      </c>
      <c r="E718" s="83">
        <v>100</v>
      </c>
      <c r="F718" s="83">
        <v>100</v>
      </c>
      <c r="G718" s="82" t="s">
        <v>1116</v>
      </c>
    </row>
    <row r="719" spans="1:7" s="77" customFormat="1" ht="14.25">
      <c r="A719" s="81"/>
      <c r="B719" s="85"/>
      <c r="C719" s="86"/>
      <c r="D719" s="82" t="s">
        <v>1145</v>
      </c>
      <c r="E719" s="83">
        <v>1092.64</v>
      </c>
      <c r="F719" s="83">
        <v>1092.64</v>
      </c>
      <c r="G719" s="82" t="s">
        <v>1146</v>
      </c>
    </row>
    <row r="720" spans="1:7" s="77" customFormat="1" ht="14.25">
      <c r="A720" s="81"/>
      <c r="B720" s="85"/>
      <c r="C720" s="86"/>
      <c r="D720" s="82" t="s">
        <v>1147</v>
      </c>
      <c r="E720" s="83">
        <v>20.96</v>
      </c>
      <c r="F720" s="83">
        <v>5.173</v>
      </c>
      <c r="G720" s="82" t="s">
        <v>1116</v>
      </c>
    </row>
    <row r="721" spans="1:7" s="77" customFormat="1" ht="14.25">
      <c r="A721" s="81"/>
      <c r="B721" s="85"/>
      <c r="C721" s="86"/>
      <c r="D721" s="82" t="s">
        <v>1148</v>
      </c>
      <c r="E721" s="83">
        <v>59.51</v>
      </c>
      <c r="F721" s="83">
        <v>58.170733999999996</v>
      </c>
      <c r="G721" s="82" t="s">
        <v>1123</v>
      </c>
    </row>
    <row r="722" spans="1:7" s="77" customFormat="1" ht="28.5">
      <c r="A722" s="81"/>
      <c r="B722" s="85"/>
      <c r="C722" s="86"/>
      <c r="D722" s="87" t="s">
        <v>1149</v>
      </c>
      <c r="E722" s="83">
        <v>308</v>
      </c>
      <c r="F722" s="83">
        <v>136.274719</v>
      </c>
      <c r="G722" s="82" t="s">
        <v>1150</v>
      </c>
    </row>
    <row r="723" spans="1:7" s="77" customFormat="1" ht="14.25">
      <c r="A723" s="81"/>
      <c r="B723" s="85"/>
      <c r="C723" s="86"/>
      <c r="D723" s="82" t="s">
        <v>1151</v>
      </c>
      <c r="E723" s="83">
        <v>15.96</v>
      </c>
      <c r="F723" s="83">
        <v>15.96</v>
      </c>
      <c r="G723" s="82" t="s">
        <v>1107</v>
      </c>
    </row>
    <row r="724" spans="1:7" s="77" customFormat="1" ht="14.25">
      <c r="A724" s="81"/>
      <c r="B724" s="85"/>
      <c r="C724" s="86"/>
      <c r="D724" s="82" t="s">
        <v>1152</v>
      </c>
      <c r="E724" s="83">
        <v>41.46</v>
      </c>
      <c r="F724" s="83">
        <v>0.007899999999999352</v>
      </c>
      <c r="G724" s="82" t="s">
        <v>1116</v>
      </c>
    </row>
    <row r="725" spans="1:7" s="77" customFormat="1" ht="14.25">
      <c r="A725" s="81"/>
      <c r="B725" s="85"/>
      <c r="C725" s="86"/>
      <c r="D725" s="82" t="s">
        <v>1153</v>
      </c>
      <c r="E725" s="83">
        <v>29</v>
      </c>
      <c r="F725" s="83">
        <v>29</v>
      </c>
      <c r="G725" s="82" t="s">
        <v>1150</v>
      </c>
    </row>
    <row r="726" spans="1:7" s="77" customFormat="1" ht="14.25">
      <c r="A726" s="81"/>
      <c r="B726" s="85"/>
      <c r="C726" s="86"/>
      <c r="D726" s="82" t="s">
        <v>1154</v>
      </c>
      <c r="E726" s="83">
        <v>50</v>
      </c>
      <c r="F726" s="83">
        <v>18.8</v>
      </c>
      <c r="G726" s="82" t="s">
        <v>324</v>
      </c>
    </row>
    <row r="727" spans="1:7" s="77" customFormat="1" ht="14.25">
      <c r="A727" s="81"/>
      <c r="B727" s="85"/>
      <c r="C727" s="86"/>
      <c r="D727" s="82" t="s">
        <v>1155</v>
      </c>
      <c r="E727" s="83">
        <v>2</v>
      </c>
      <c r="F727" s="83">
        <v>0.008539999999999992</v>
      </c>
      <c r="G727" s="82" t="s">
        <v>324</v>
      </c>
    </row>
    <row r="728" spans="1:7" s="77" customFormat="1" ht="14.25">
      <c r="A728" s="81"/>
      <c r="B728" s="85"/>
      <c r="C728" s="86"/>
      <c r="D728" s="82" t="s">
        <v>1156</v>
      </c>
      <c r="E728" s="83">
        <v>3.22</v>
      </c>
      <c r="F728" s="83">
        <v>1.3443320000000003</v>
      </c>
      <c r="G728" s="82" t="s">
        <v>1123</v>
      </c>
    </row>
    <row r="729" spans="1:7" s="77" customFormat="1" ht="14.25">
      <c r="A729" s="81"/>
      <c r="B729" s="85">
        <v>79</v>
      </c>
      <c r="C729" s="86" t="s">
        <v>1098</v>
      </c>
      <c r="D729" s="82" t="s">
        <v>1157</v>
      </c>
      <c r="E729" s="83">
        <v>308.54</v>
      </c>
      <c r="F729" s="83">
        <v>308.54</v>
      </c>
      <c r="G729" s="82" t="s">
        <v>324</v>
      </c>
    </row>
    <row r="730" spans="1:7" s="77" customFormat="1" ht="14.25">
      <c r="A730" s="81"/>
      <c r="B730" s="85"/>
      <c r="C730" s="86"/>
      <c r="D730" s="82" t="s">
        <v>1158</v>
      </c>
      <c r="E730" s="83">
        <v>8</v>
      </c>
      <c r="F730" s="84">
        <v>0.002100000000000435</v>
      </c>
      <c r="G730" s="82" t="s">
        <v>1091</v>
      </c>
    </row>
    <row r="731" spans="1:7" s="77" customFormat="1" ht="14.25">
      <c r="A731" s="81"/>
      <c r="B731" s="85"/>
      <c r="C731" s="86"/>
      <c r="D731" s="82" t="s">
        <v>1159</v>
      </c>
      <c r="E731" s="83">
        <v>25</v>
      </c>
      <c r="F731" s="83">
        <v>4.86045</v>
      </c>
      <c r="G731" s="82" t="s">
        <v>1136</v>
      </c>
    </row>
    <row r="732" spans="1:7" s="77" customFormat="1" ht="14.25">
      <c r="A732" s="81"/>
      <c r="B732" s="85"/>
      <c r="C732" s="86"/>
      <c r="D732" s="82" t="s">
        <v>1160</v>
      </c>
      <c r="E732" s="83">
        <v>120</v>
      </c>
      <c r="F732" s="83">
        <v>23.233705</v>
      </c>
      <c r="G732" s="82" t="s">
        <v>1161</v>
      </c>
    </row>
    <row r="733" spans="1:7" s="77" customFormat="1" ht="14.25">
      <c r="A733" s="81"/>
      <c r="B733" s="85"/>
      <c r="C733" s="86"/>
      <c r="D733" s="82" t="s">
        <v>1162</v>
      </c>
      <c r="E733" s="83">
        <v>38.7</v>
      </c>
      <c r="F733" s="83">
        <v>0.008059000000002925</v>
      </c>
      <c r="G733" s="82" t="s">
        <v>1130</v>
      </c>
    </row>
    <row r="734" spans="1:7" s="77" customFormat="1" ht="14.25">
      <c r="A734" s="81"/>
      <c r="B734" s="85"/>
      <c r="C734" s="86"/>
      <c r="D734" s="82" t="s">
        <v>1163</v>
      </c>
      <c r="E734" s="83">
        <v>10</v>
      </c>
      <c r="F734" s="84">
        <v>0.0002300000000001745</v>
      </c>
      <c r="G734" s="82" t="s">
        <v>1091</v>
      </c>
    </row>
    <row r="735" spans="1:7" s="77" customFormat="1" ht="14.25">
      <c r="A735" s="81"/>
      <c r="B735" s="85"/>
      <c r="C735" s="86"/>
      <c r="D735" s="82" t="s">
        <v>289</v>
      </c>
      <c r="E735" s="83">
        <v>10</v>
      </c>
      <c r="F735" s="83">
        <v>2.3785</v>
      </c>
      <c r="G735" s="82" t="s">
        <v>1091</v>
      </c>
    </row>
    <row r="736" spans="1:7" s="77" customFormat="1" ht="14.25">
      <c r="A736" s="81"/>
      <c r="B736" s="40">
        <v>80</v>
      </c>
      <c r="C736" s="82" t="s">
        <v>1164</v>
      </c>
      <c r="D736" s="82" t="s">
        <v>1165</v>
      </c>
      <c r="E736" s="83">
        <v>12</v>
      </c>
      <c r="F736" s="84">
        <v>0.002485999999999322</v>
      </c>
      <c r="G736" s="82" t="s">
        <v>1166</v>
      </c>
    </row>
    <row r="737" spans="1:7" s="77" customFormat="1" ht="14.25">
      <c r="A737" s="81"/>
      <c r="B737" s="40"/>
      <c r="C737" s="82"/>
      <c r="D737" s="82" t="s">
        <v>1167</v>
      </c>
      <c r="E737" s="83">
        <v>100</v>
      </c>
      <c r="F737" s="83">
        <v>0.04508300000000531</v>
      </c>
      <c r="G737" s="82" t="s">
        <v>1168</v>
      </c>
    </row>
    <row r="738" spans="1:7" s="77" customFormat="1" ht="14.25">
      <c r="A738" s="81"/>
      <c r="B738" s="40"/>
      <c r="C738" s="82"/>
      <c r="D738" s="82" t="s">
        <v>675</v>
      </c>
      <c r="E738" s="83">
        <v>37.9</v>
      </c>
      <c r="F738" s="83">
        <v>1.7949300000000008</v>
      </c>
      <c r="G738" s="82" t="s">
        <v>1169</v>
      </c>
    </row>
    <row r="739" spans="1:7" s="77" customFormat="1" ht="14.25">
      <c r="A739" s="81"/>
      <c r="B739" s="40"/>
      <c r="C739" s="82"/>
      <c r="D739" s="82" t="s">
        <v>1170</v>
      </c>
      <c r="E739" s="83">
        <v>15</v>
      </c>
      <c r="F739" s="84">
        <v>0.0023999999999997357</v>
      </c>
      <c r="G739" s="82" t="s">
        <v>1171</v>
      </c>
    </row>
    <row r="740" spans="1:7" s="77" customFormat="1" ht="14.25">
      <c r="A740" s="81"/>
      <c r="B740" s="40"/>
      <c r="C740" s="82"/>
      <c r="D740" s="82" t="s">
        <v>1172</v>
      </c>
      <c r="E740" s="83">
        <v>532</v>
      </c>
      <c r="F740" s="83">
        <v>89.79899999999998</v>
      </c>
      <c r="G740" s="82" t="s">
        <v>1173</v>
      </c>
    </row>
    <row r="741" spans="1:7" s="77" customFormat="1" ht="14.25">
      <c r="A741" s="81"/>
      <c r="B741" s="40"/>
      <c r="C741" s="82"/>
      <c r="D741" s="82" t="s">
        <v>1172</v>
      </c>
      <c r="E741" s="83">
        <v>4640</v>
      </c>
      <c r="F741" s="83">
        <v>217.325742</v>
      </c>
      <c r="G741" s="82" t="s">
        <v>1173</v>
      </c>
    </row>
    <row r="742" spans="1:7" s="77" customFormat="1" ht="14.25">
      <c r="A742" s="81"/>
      <c r="B742" s="40">
        <v>81</v>
      </c>
      <c r="C742" s="82" t="s">
        <v>1174</v>
      </c>
      <c r="D742" s="82" t="s">
        <v>1175</v>
      </c>
      <c r="E742" s="83">
        <v>42.04</v>
      </c>
      <c r="F742" s="83">
        <v>1.965294</v>
      </c>
      <c r="G742" s="82" t="s">
        <v>676</v>
      </c>
    </row>
    <row r="743" spans="1:7" s="77" customFormat="1" ht="14.25">
      <c r="A743" s="81"/>
      <c r="B743" s="40"/>
      <c r="C743" s="82"/>
      <c r="D743" s="82" t="s">
        <v>1085</v>
      </c>
      <c r="E743" s="83">
        <v>30</v>
      </c>
      <c r="F743" s="83">
        <v>20</v>
      </c>
      <c r="G743" s="82" t="s">
        <v>1086</v>
      </c>
    </row>
    <row r="744" spans="1:7" s="77" customFormat="1" ht="14.25">
      <c r="A744" s="81"/>
      <c r="B744" s="40"/>
      <c r="C744" s="82"/>
      <c r="D744" s="82" t="s">
        <v>1176</v>
      </c>
      <c r="E744" s="83">
        <v>79</v>
      </c>
      <c r="F744" s="83">
        <v>13.948099999999997</v>
      </c>
      <c r="G744" s="82" t="s">
        <v>676</v>
      </c>
    </row>
    <row r="745" spans="1:7" s="77" customFormat="1" ht="28.5">
      <c r="A745" s="81"/>
      <c r="B745" s="40"/>
      <c r="C745" s="82"/>
      <c r="D745" s="87" t="s">
        <v>1177</v>
      </c>
      <c r="E745" s="83">
        <v>230</v>
      </c>
      <c r="F745" s="83">
        <v>203.8306</v>
      </c>
      <c r="G745" s="82" t="s">
        <v>312</v>
      </c>
    </row>
    <row r="746" spans="1:7" s="77" customFormat="1" ht="14.25">
      <c r="A746" s="81"/>
      <c r="B746" s="40"/>
      <c r="C746" s="82"/>
      <c r="D746" s="82" t="s">
        <v>1178</v>
      </c>
      <c r="E746" s="83">
        <v>140</v>
      </c>
      <c r="F746" s="83">
        <v>140</v>
      </c>
      <c r="G746" s="82" t="s">
        <v>1179</v>
      </c>
    </row>
    <row r="747" spans="1:7" s="77" customFormat="1" ht="14.25">
      <c r="A747" s="81"/>
      <c r="B747" s="40"/>
      <c r="C747" s="82"/>
      <c r="D747" s="82" t="s">
        <v>1180</v>
      </c>
      <c r="E747" s="83">
        <v>70</v>
      </c>
      <c r="F747" s="83">
        <v>70</v>
      </c>
      <c r="G747" s="82" t="s">
        <v>1179</v>
      </c>
    </row>
    <row r="748" spans="1:7" s="77" customFormat="1" ht="14.25">
      <c r="A748" s="81"/>
      <c r="B748" s="40">
        <v>82</v>
      </c>
      <c r="C748" s="82" t="s">
        <v>1181</v>
      </c>
      <c r="D748" s="82" t="s">
        <v>1182</v>
      </c>
      <c r="E748" s="83">
        <v>275</v>
      </c>
      <c r="F748" s="83">
        <v>243.7105</v>
      </c>
      <c r="G748" s="82" t="s">
        <v>312</v>
      </c>
    </row>
    <row r="749" spans="1:7" s="77" customFormat="1" ht="14.25">
      <c r="A749" s="81"/>
      <c r="B749" s="40">
        <v>83</v>
      </c>
      <c r="C749" s="82" t="s">
        <v>1183</v>
      </c>
      <c r="D749" s="82" t="s">
        <v>491</v>
      </c>
      <c r="E749" s="83">
        <v>20</v>
      </c>
      <c r="F749" s="83">
        <v>12</v>
      </c>
      <c r="G749" s="82" t="s">
        <v>364</v>
      </c>
    </row>
    <row r="750" spans="2:7" s="79" customFormat="1" ht="14.25">
      <c r="B750" s="40"/>
      <c r="C750" s="82"/>
      <c r="D750" s="82" t="s">
        <v>1085</v>
      </c>
      <c r="E750" s="83">
        <v>20</v>
      </c>
      <c r="F750" s="83">
        <v>6</v>
      </c>
      <c r="G750" s="82" t="s">
        <v>1086</v>
      </c>
    </row>
    <row r="751" spans="2:7" s="79" customFormat="1" ht="28.5">
      <c r="B751" s="40"/>
      <c r="C751" s="82"/>
      <c r="D751" s="87" t="s">
        <v>1184</v>
      </c>
      <c r="E751" s="83">
        <v>160</v>
      </c>
      <c r="F751" s="83">
        <v>144.6752</v>
      </c>
      <c r="G751" s="82" t="s">
        <v>312</v>
      </c>
    </row>
    <row r="752" spans="2:7" s="79" customFormat="1" ht="28.5">
      <c r="B752" s="40">
        <v>84</v>
      </c>
      <c r="C752" s="82" t="s">
        <v>1185</v>
      </c>
      <c r="D752" s="87" t="s">
        <v>1186</v>
      </c>
      <c r="E752" s="83">
        <v>195</v>
      </c>
      <c r="F752" s="83">
        <v>172.84</v>
      </c>
      <c r="G752" s="82" t="s">
        <v>312</v>
      </c>
    </row>
    <row r="753" spans="2:7" s="79" customFormat="1" ht="14.25">
      <c r="B753" s="40">
        <v>85</v>
      </c>
      <c r="C753" s="82" t="s">
        <v>1187</v>
      </c>
      <c r="D753" s="82" t="s">
        <v>1085</v>
      </c>
      <c r="E753" s="83">
        <v>5</v>
      </c>
      <c r="F753" s="83">
        <v>5</v>
      </c>
      <c r="G753" s="82" t="s">
        <v>1086</v>
      </c>
    </row>
    <row r="754" spans="2:7" s="79" customFormat="1" ht="14.25">
      <c r="B754" s="85">
        <v>85</v>
      </c>
      <c r="C754" s="86" t="s">
        <v>1187</v>
      </c>
      <c r="D754" s="82" t="s">
        <v>491</v>
      </c>
      <c r="E754" s="83">
        <v>6</v>
      </c>
      <c r="F754" s="83">
        <v>6</v>
      </c>
      <c r="G754" s="82" t="s">
        <v>364</v>
      </c>
    </row>
    <row r="755" spans="2:7" s="79" customFormat="1" ht="28.5">
      <c r="B755" s="85"/>
      <c r="C755" s="86"/>
      <c r="D755" s="87" t="s">
        <v>1188</v>
      </c>
      <c r="E755" s="83">
        <v>185</v>
      </c>
      <c r="F755" s="83">
        <v>163.9507</v>
      </c>
      <c r="G755" s="82" t="s">
        <v>312</v>
      </c>
    </row>
    <row r="756" spans="2:7" s="79" customFormat="1" ht="14.25">
      <c r="B756" s="40">
        <v>86</v>
      </c>
      <c r="C756" s="82" t="s">
        <v>1189</v>
      </c>
      <c r="D756" s="82" t="s">
        <v>1190</v>
      </c>
      <c r="E756" s="83">
        <v>2</v>
      </c>
      <c r="F756" s="84">
        <v>0.00019999999999997797</v>
      </c>
      <c r="G756" s="82" t="s">
        <v>1191</v>
      </c>
    </row>
    <row r="757" spans="2:7" s="79" customFormat="1" ht="14.25">
      <c r="B757" s="40"/>
      <c r="C757" s="82"/>
      <c r="D757" s="82" t="s">
        <v>1182</v>
      </c>
      <c r="E757" s="83">
        <v>200</v>
      </c>
      <c r="F757" s="83">
        <v>174.3995</v>
      </c>
      <c r="G757" s="82" t="s">
        <v>312</v>
      </c>
    </row>
    <row r="758" spans="2:7" s="79" customFormat="1" ht="14.25">
      <c r="B758" s="40"/>
      <c r="C758" s="82"/>
      <c r="D758" s="82" t="s">
        <v>1192</v>
      </c>
      <c r="E758" s="83">
        <v>2.199</v>
      </c>
      <c r="F758" s="83">
        <v>0.008849999999999802</v>
      </c>
      <c r="G758" s="82" t="s">
        <v>1193</v>
      </c>
    </row>
    <row r="759" spans="2:7" s="79" customFormat="1" ht="14.25">
      <c r="B759" s="40">
        <v>87</v>
      </c>
      <c r="C759" s="82" t="s">
        <v>1194</v>
      </c>
      <c r="D759" s="82" t="s">
        <v>1090</v>
      </c>
      <c r="E759" s="83">
        <v>3</v>
      </c>
      <c r="F759" s="84">
        <v>0.0040000000000000036</v>
      </c>
      <c r="G759" s="82" t="s">
        <v>1091</v>
      </c>
    </row>
    <row r="760" spans="2:7" s="79" customFormat="1" ht="14.25">
      <c r="B760" s="40"/>
      <c r="C760" s="82"/>
      <c r="D760" s="82" t="s">
        <v>1195</v>
      </c>
      <c r="E760" s="83">
        <v>20</v>
      </c>
      <c r="F760" s="83">
        <v>20</v>
      </c>
      <c r="G760" s="82" t="s">
        <v>676</v>
      </c>
    </row>
    <row r="761" spans="2:7" s="79" customFormat="1" ht="28.5">
      <c r="B761" s="40"/>
      <c r="C761" s="82"/>
      <c r="D761" s="87" t="s">
        <v>1196</v>
      </c>
      <c r="E761" s="83">
        <v>190</v>
      </c>
      <c r="F761" s="83">
        <v>169.48</v>
      </c>
      <c r="G761" s="82" t="s">
        <v>312</v>
      </c>
    </row>
    <row r="762" spans="2:7" s="79" customFormat="1" ht="14.25">
      <c r="B762" s="40">
        <v>88</v>
      </c>
      <c r="C762" s="82" t="s">
        <v>1197</v>
      </c>
      <c r="D762" s="82" t="s">
        <v>531</v>
      </c>
      <c r="E762" s="83">
        <v>3.6</v>
      </c>
      <c r="F762" s="83">
        <v>0.1499999999999999</v>
      </c>
      <c r="G762" s="82" t="s">
        <v>276</v>
      </c>
    </row>
    <row r="763" spans="2:7" s="79" customFormat="1" ht="14.25">
      <c r="B763" s="40"/>
      <c r="C763" s="82"/>
      <c r="D763" s="82" t="s">
        <v>1198</v>
      </c>
      <c r="E763" s="83">
        <v>270</v>
      </c>
      <c r="F763" s="83">
        <v>239.2794</v>
      </c>
      <c r="G763" s="82" t="s">
        <v>312</v>
      </c>
    </row>
    <row r="764" spans="2:7" s="79" customFormat="1" ht="14.25">
      <c r="B764" s="40"/>
      <c r="C764" s="82"/>
      <c r="D764" s="82" t="s">
        <v>1199</v>
      </c>
      <c r="E764" s="83">
        <v>4.1805</v>
      </c>
      <c r="F764" s="83">
        <v>4.1805</v>
      </c>
      <c r="G764" s="82" t="s">
        <v>1200</v>
      </c>
    </row>
    <row r="765" spans="2:7" s="79" customFormat="1" ht="14.25">
      <c r="B765" s="40"/>
      <c r="C765" s="82"/>
      <c r="D765" s="82" t="s">
        <v>1201</v>
      </c>
      <c r="E765" s="83">
        <v>3.887</v>
      </c>
      <c r="F765" s="83">
        <v>0.031413000000000135</v>
      </c>
      <c r="G765" s="82" t="s">
        <v>1193</v>
      </c>
    </row>
    <row r="766" spans="2:7" s="79" customFormat="1" ht="14.25">
      <c r="B766" s="40">
        <v>89</v>
      </c>
      <c r="C766" s="82" t="s">
        <v>1202</v>
      </c>
      <c r="D766" s="82" t="s">
        <v>1085</v>
      </c>
      <c r="E766" s="83">
        <v>10</v>
      </c>
      <c r="F766" s="83">
        <v>0.006000000000000227</v>
      </c>
      <c r="G766" s="82" t="s">
        <v>1086</v>
      </c>
    </row>
    <row r="767" spans="2:7" s="79" customFormat="1" ht="28.5">
      <c r="B767" s="40"/>
      <c r="C767" s="82"/>
      <c r="D767" s="87" t="s">
        <v>1203</v>
      </c>
      <c r="E767" s="83">
        <v>110</v>
      </c>
      <c r="F767" s="83">
        <v>97.54</v>
      </c>
      <c r="G767" s="82" t="s">
        <v>312</v>
      </c>
    </row>
    <row r="768" spans="2:7" s="79" customFormat="1" ht="14.25">
      <c r="B768" s="40"/>
      <c r="C768" s="82"/>
      <c r="D768" s="82" t="s">
        <v>1204</v>
      </c>
      <c r="E768" s="83">
        <v>8.203</v>
      </c>
      <c r="F768" s="83">
        <v>0.08048999999999928</v>
      </c>
      <c r="G768" s="82" t="s">
        <v>1193</v>
      </c>
    </row>
    <row r="769" spans="2:7" s="79" customFormat="1" ht="14.25">
      <c r="B769" s="40"/>
      <c r="C769" s="82"/>
      <c r="D769" s="82" t="s">
        <v>1205</v>
      </c>
      <c r="E769" s="83">
        <v>5.4405</v>
      </c>
      <c r="F769" s="83">
        <v>0.04049999999999976</v>
      </c>
      <c r="G769" s="82" t="s">
        <v>1193</v>
      </c>
    </row>
    <row r="770" spans="2:7" s="79" customFormat="1" ht="14.25">
      <c r="B770" s="40">
        <v>90</v>
      </c>
      <c r="C770" s="82" t="s">
        <v>1206</v>
      </c>
      <c r="D770" s="82" t="s">
        <v>491</v>
      </c>
      <c r="E770" s="83">
        <v>0.96</v>
      </c>
      <c r="F770" s="83">
        <v>0.10109999999999997</v>
      </c>
      <c r="G770" s="82" t="s">
        <v>364</v>
      </c>
    </row>
    <row r="771" spans="2:7" s="79" customFormat="1" ht="14.25">
      <c r="B771" s="40"/>
      <c r="C771" s="82"/>
      <c r="D771" s="82" t="s">
        <v>1207</v>
      </c>
      <c r="E771" s="83">
        <v>10</v>
      </c>
      <c r="F771" s="83">
        <v>10</v>
      </c>
      <c r="G771" s="82" t="s">
        <v>676</v>
      </c>
    </row>
    <row r="772" spans="2:7" s="79" customFormat="1" ht="28.5">
      <c r="B772" s="40"/>
      <c r="C772" s="82"/>
      <c r="D772" s="87" t="s">
        <v>1208</v>
      </c>
      <c r="E772" s="83">
        <v>110</v>
      </c>
      <c r="F772" s="83">
        <v>97.4842</v>
      </c>
      <c r="G772" s="82" t="s">
        <v>312</v>
      </c>
    </row>
    <row r="773" spans="2:7" s="79" customFormat="1" ht="14.25">
      <c r="B773" s="40"/>
      <c r="C773" s="82"/>
      <c r="D773" s="82" t="s">
        <v>1209</v>
      </c>
      <c r="E773" s="83">
        <v>0.5</v>
      </c>
      <c r="F773" s="83">
        <v>0.014000000000000012</v>
      </c>
      <c r="G773" s="82" t="s">
        <v>762</v>
      </c>
    </row>
    <row r="774" spans="2:7" s="79" customFormat="1" ht="14.25">
      <c r="B774" s="40">
        <v>91</v>
      </c>
      <c r="C774" s="82" t="s">
        <v>1210</v>
      </c>
      <c r="D774" s="82" t="s">
        <v>1211</v>
      </c>
      <c r="E774" s="83">
        <v>2</v>
      </c>
      <c r="F774" s="83">
        <v>0.07800000000000007</v>
      </c>
      <c r="G774" s="82" t="s">
        <v>1191</v>
      </c>
    </row>
    <row r="775" spans="2:7" s="79" customFormat="1" ht="14.25">
      <c r="B775" s="40"/>
      <c r="C775" s="82"/>
      <c r="D775" s="82" t="s">
        <v>1212</v>
      </c>
      <c r="E775" s="83">
        <v>5</v>
      </c>
      <c r="F775" s="83">
        <v>0.3440000000000003</v>
      </c>
      <c r="G775" s="82" t="s">
        <v>1191</v>
      </c>
    </row>
    <row r="776" spans="2:7" s="79" customFormat="1" ht="14.25">
      <c r="B776" s="40">
        <v>92</v>
      </c>
      <c r="C776" s="82" t="s">
        <v>1213</v>
      </c>
      <c r="D776" s="82" t="s">
        <v>1214</v>
      </c>
      <c r="E776" s="83">
        <v>4</v>
      </c>
      <c r="F776" s="83">
        <v>2</v>
      </c>
      <c r="G776" s="82" t="s">
        <v>1215</v>
      </c>
    </row>
    <row r="777" spans="2:7" s="79" customFormat="1" ht="28.5">
      <c r="B777" s="40">
        <v>93</v>
      </c>
      <c r="C777" s="82" t="s">
        <v>1216</v>
      </c>
      <c r="D777" s="87" t="s">
        <v>1217</v>
      </c>
      <c r="E777" s="83">
        <v>5</v>
      </c>
      <c r="F777" s="83">
        <v>0.058550000000000324</v>
      </c>
      <c r="G777" s="82" t="s">
        <v>755</v>
      </c>
    </row>
    <row r="778" spans="2:7" s="79" customFormat="1" ht="14.25">
      <c r="B778" s="40">
        <v>93</v>
      </c>
      <c r="C778" s="82" t="s">
        <v>1216</v>
      </c>
      <c r="D778" s="82" t="s">
        <v>1218</v>
      </c>
      <c r="E778" s="83">
        <v>35</v>
      </c>
      <c r="F778" s="83">
        <v>0.5200000000000031</v>
      </c>
      <c r="G778" s="82" t="s">
        <v>755</v>
      </c>
    </row>
    <row r="779" spans="2:7" s="79" customFormat="1" ht="14.25">
      <c r="B779" s="40">
        <v>94</v>
      </c>
      <c r="C779" s="82" t="s">
        <v>1219</v>
      </c>
      <c r="D779" s="82" t="s">
        <v>1220</v>
      </c>
      <c r="E779" s="83">
        <v>3.75</v>
      </c>
      <c r="F779" s="84">
        <v>0.0017999999999998018</v>
      </c>
      <c r="G779" s="82" t="s">
        <v>1221</v>
      </c>
    </row>
    <row r="780" spans="2:7" s="79" customFormat="1" ht="28.5">
      <c r="B780" s="40"/>
      <c r="C780" s="82"/>
      <c r="D780" s="87" t="s">
        <v>1222</v>
      </c>
      <c r="E780" s="83">
        <v>0.5</v>
      </c>
      <c r="F780" s="83">
        <v>0.5</v>
      </c>
      <c r="G780" s="82" t="s">
        <v>1223</v>
      </c>
    </row>
    <row r="781" spans="2:7" s="79" customFormat="1" ht="14.25">
      <c r="B781" s="40"/>
      <c r="C781" s="82"/>
      <c r="D781" s="82" t="s">
        <v>1224</v>
      </c>
      <c r="E781" s="83">
        <v>0.6</v>
      </c>
      <c r="F781" s="83">
        <v>0.3</v>
      </c>
      <c r="G781" s="82" t="s">
        <v>276</v>
      </c>
    </row>
    <row r="782" spans="2:7" s="79" customFormat="1" ht="14.25">
      <c r="B782" s="40">
        <v>95</v>
      </c>
      <c r="C782" s="82" t="s">
        <v>1225</v>
      </c>
      <c r="D782" s="82" t="s">
        <v>1226</v>
      </c>
      <c r="E782" s="83">
        <v>1.5</v>
      </c>
      <c r="F782" s="83">
        <v>0.02299999999999991</v>
      </c>
      <c r="G782" s="82" t="s">
        <v>1227</v>
      </c>
    </row>
    <row r="783" spans="2:7" s="79" customFormat="1" ht="14.25">
      <c r="B783" s="40">
        <v>96</v>
      </c>
      <c r="C783" s="82" t="s">
        <v>1228</v>
      </c>
      <c r="D783" s="82" t="s">
        <v>1229</v>
      </c>
      <c r="E783" s="83">
        <v>15</v>
      </c>
      <c r="F783" s="83">
        <v>0.10915499999999945</v>
      </c>
      <c r="G783" s="82" t="s">
        <v>1230</v>
      </c>
    </row>
    <row r="784" spans="2:7" s="79" customFormat="1" ht="14.25">
      <c r="B784" s="40"/>
      <c r="C784" s="82"/>
      <c r="D784" s="82" t="s">
        <v>1231</v>
      </c>
      <c r="E784" s="83">
        <v>1.5</v>
      </c>
      <c r="F784" s="84">
        <v>0.004337000000000035</v>
      </c>
      <c r="G784" s="82" t="s">
        <v>1232</v>
      </c>
    </row>
    <row r="785" spans="2:7" s="79" customFormat="1" ht="14.25">
      <c r="B785" s="40">
        <v>97</v>
      </c>
      <c r="C785" s="82" t="s">
        <v>1233</v>
      </c>
      <c r="D785" s="82" t="s">
        <v>1234</v>
      </c>
      <c r="E785" s="83">
        <v>15</v>
      </c>
      <c r="F785" s="83">
        <v>15</v>
      </c>
      <c r="G785" s="82" t="s">
        <v>1235</v>
      </c>
    </row>
    <row r="786" spans="2:7" s="79" customFormat="1" ht="14.25">
      <c r="B786" s="40"/>
      <c r="C786" s="82"/>
      <c r="D786" s="82" t="s">
        <v>1236</v>
      </c>
      <c r="E786" s="83">
        <v>2</v>
      </c>
      <c r="F786" s="83">
        <v>0.98</v>
      </c>
      <c r="G786" s="82" t="s">
        <v>1235</v>
      </c>
    </row>
    <row r="787" spans="2:7" s="79" customFormat="1" ht="14.25">
      <c r="B787" s="40"/>
      <c r="C787" s="82"/>
      <c r="D787" s="82" t="s">
        <v>1237</v>
      </c>
      <c r="E787" s="83">
        <v>20</v>
      </c>
      <c r="F787" s="83">
        <v>15.02</v>
      </c>
      <c r="G787" s="82" t="s">
        <v>1235</v>
      </c>
    </row>
    <row r="788" spans="2:7" s="79" customFormat="1" ht="14.25">
      <c r="B788" s="40"/>
      <c r="C788" s="82"/>
      <c r="D788" s="82" t="s">
        <v>1238</v>
      </c>
      <c r="E788" s="83">
        <v>1498</v>
      </c>
      <c r="F788" s="83">
        <v>320.202044</v>
      </c>
      <c r="G788" s="82" t="s">
        <v>1235</v>
      </c>
    </row>
    <row r="789" spans="2:7" s="79" customFormat="1" ht="14.25">
      <c r="B789" s="40"/>
      <c r="C789" s="82"/>
      <c r="D789" s="82" t="s">
        <v>1239</v>
      </c>
      <c r="E789" s="83">
        <v>5</v>
      </c>
      <c r="F789" s="83">
        <v>5</v>
      </c>
      <c r="G789" s="82" t="s">
        <v>1235</v>
      </c>
    </row>
    <row r="790" spans="2:7" s="79" customFormat="1" ht="28.5">
      <c r="B790" s="40"/>
      <c r="C790" s="82"/>
      <c r="D790" s="87" t="s">
        <v>1240</v>
      </c>
      <c r="E790" s="83">
        <v>60</v>
      </c>
      <c r="F790" s="83">
        <v>0.01667900000000344</v>
      </c>
      <c r="G790" s="82" t="s">
        <v>1235</v>
      </c>
    </row>
    <row r="791" spans="2:7" s="79" customFormat="1" ht="14.25">
      <c r="B791" s="85">
        <v>98</v>
      </c>
      <c r="C791" s="86" t="s">
        <v>1241</v>
      </c>
      <c r="D791" s="82" t="s">
        <v>1242</v>
      </c>
      <c r="E791" s="83">
        <v>66</v>
      </c>
      <c r="F791" s="83">
        <v>6.039900000000003</v>
      </c>
      <c r="G791" s="82" t="s">
        <v>662</v>
      </c>
    </row>
    <row r="792" spans="2:7" s="79" customFormat="1" ht="14.25">
      <c r="B792" s="85"/>
      <c r="C792" s="86"/>
      <c r="D792" s="82" t="s">
        <v>1243</v>
      </c>
      <c r="E792" s="83">
        <v>500</v>
      </c>
      <c r="F792" s="83">
        <v>500</v>
      </c>
      <c r="G792" s="82" t="s">
        <v>1244</v>
      </c>
    </row>
    <row r="793" spans="2:7" s="79" customFormat="1" ht="14.25">
      <c r="B793" s="85"/>
      <c r="C793" s="86"/>
      <c r="D793" s="82" t="s">
        <v>1245</v>
      </c>
      <c r="E793" s="83">
        <v>30</v>
      </c>
      <c r="F793" s="83">
        <v>23.100901</v>
      </c>
      <c r="G793" s="82" t="s">
        <v>1246</v>
      </c>
    </row>
    <row r="794" spans="2:7" s="79" customFormat="1" ht="14.25">
      <c r="B794" s="85"/>
      <c r="C794" s="86"/>
      <c r="D794" s="82" t="s">
        <v>1247</v>
      </c>
      <c r="E794" s="83">
        <v>286</v>
      </c>
      <c r="F794" s="83">
        <v>205.14</v>
      </c>
      <c r="G794" s="82" t="s">
        <v>662</v>
      </c>
    </row>
    <row r="795" spans="2:7" s="79" customFormat="1" ht="14.25">
      <c r="B795" s="85"/>
      <c r="C795" s="86"/>
      <c r="D795" s="82" t="s">
        <v>1248</v>
      </c>
      <c r="E795" s="83">
        <v>334.91</v>
      </c>
      <c r="F795" s="83">
        <v>5.557600000000036</v>
      </c>
      <c r="G795" s="82" t="s">
        <v>1193</v>
      </c>
    </row>
    <row r="796" spans="2:7" s="79" customFormat="1" ht="14.25">
      <c r="B796" s="85"/>
      <c r="C796" s="86"/>
      <c r="D796" s="82" t="s">
        <v>1249</v>
      </c>
      <c r="E796" s="83">
        <v>16.7949</v>
      </c>
      <c r="F796" s="83">
        <v>16.7949</v>
      </c>
      <c r="G796" s="82" t="s">
        <v>1193</v>
      </c>
    </row>
    <row r="797" spans="2:7" s="79" customFormat="1" ht="14.25">
      <c r="B797" s="85"/>
      <c r="C797" s="86"/>
      <c r="D797" s="82" t="s">
        <v>1250</v>
      </c>
      <c r="E797" s="83">
        <v>366.454</v>
      </c>
      <c r="F797" s="83">
        <v>366.454</v>
      </c>
      <c r="G797" s="82" t="s">
        <v>762</v>
      </c>
    </row>
    <row r="798" spans="2:7" s="79" customFormat="1" ht="14.25">
      <c r="B798" s="85"/>
      <c r="C798" s="86"/>
      <c r="D798" s="82" t="s">
        <v>1251</v>
      </c>
      <c r="E798" s="83">
        <v>1647.41324</v>
      </c>
      <c r="F798" s="83">
        <v>1647.41324</v>
      </c>
      <c r="G798" s="82" t="s">
        <v>1252</v>
      </c>
    </row>
    <row r="799" spans="2:7" s="79" customFormat="1" ht="14.25">
      <c r="B799" s="85"/>
      <c r="C799" s="86"/>
      <c r="D799" s="82" t="s">
        <v>1253</v>
      </c>
      <c r="E799" s="83">
        <v>100</v>
      </c>
      <c r="F799" s="83">
        <v>73.598192</v>
      </c>
      <c r="G799" s="82" t="s">
        <v>1254</v>
      </c>
    </row>
    <row r="800" spans="2:7" s="79" customFormat="1" ht="14.25">
      <c r="B800" s="85"/>
      <c r="C800" s="86"/>
      <c r="D800" s="82" t="s">
        <v>289</v>
      </c>
      <c r="E800" s="83">
        <v>45</v>
      </c>
      <c r="F800" s="83">
        <v>45</v>
      </c>
      <c r="G800" s="82" t="s">
        <v>380</v>
      </c>
    </row>
    <row r="801" spans="2:7" s="79" customFormat="1" ht="14.25">
      <c r="B801" s="85"/>
      <c r="C801" s="86"/>
      <c r="D801" s="82" t="s">
        <v>1255</v>
      </c>
      <c r="E801" s="83">
        <v>1616.1351</v>
      </c>
      <c r="F801" s="83">
        <v>1616.1351</v>
      </c>
      <c r="G801" s="82" t="s">
        <v>1256</v>
      </c>
    </row>
    <row r="802" spans="2:7" s="79" customFormat="1" ht="14.25">
      <c r="B802" s="85"/>
      <c r="C802" s="86"/>
      <c r="D802" s="82" t="s">
        <v>1257</v>
      </c>
      <c r="E802" s="83">
        <v>4300</v>
      </c>
      <c r="F802" s="83">
        <v>263.9540000000002</v>
      </c>
      <c r="G802" s="82" t="s">
        <v>1258</v>
      </c>
    </row>
    <row r="803" spans="2:7" s="79" customFormat="1" ht="14.25">
      <c r="B803" s="85"/>
      <c r="C803" s="86"/>
      <c r="D803" s="82" t="s">
        <v>1259</v>
      </c>
      <c r="E803" s="83">
        <v>22.84</v>
      </c>
      <c r="F803" s="83">
        <v>16.161099</v>
      </c>
      <c r="G803" s="82" t="s">
        <v>1025</v>
      </c>
    </row>
    <row r="804" spans="2:7" s="79" customFormat="1" ht="14.25">
      <c r="B804" s="85">
        <v>98</v>
      </c>
      <c r="C804" s="86" t="s">
        <v>1241</v>
      </c>
      <c r="D804" s="82" t="s">
        <v>1260</v>
      </c>
      <c r="E804" s="83">
        <v>0.6</v>
      </c>
      <c r="F804" s="83">
        <v>0.6</v>
      </c>
      <c r="G804" s="82" t="s">
        <v>276</v>
      </c>
    </row>
    <row r="805" spans="2:7" s="79" customFormat="1" ht="28.5">
      <c r="B805" s="85"/>
      <c r="C805" s="86"/>
      <c r="D805" s="87" t="s">
        <v>1261</v>
      </c>
      <c r="E805" s="83">
        <v>128</v>
      </c>
      <c r="F805" s="83">
        <v>64</v>
      </c>
      <c r="G805" s="82" t="s">
        <v>527</v>
      </c>
    </row>
    <row r="806" spans="2:7" s="79" customFormat="1" ht="14.25">
      <c r="B806" s="85"/>
      <c r="C806" s="86"/>
      <c r="D806" s="82" t="s">
        <v>1262</v>
      </c>
      <c r="E806" s="83">
        <v>14</v>
      </c>
      <c r="F806" s="83">
        <v>14</v>
      </c>
      <c r="G806" s="82" t="s">
        <v>527</v>
      </c>
    </row>
    <row r="807" spans="2:7" s="79" customFormat="1" ht="14.25">
      <c r="B807" s="85"/>
      <c r="C807" s="86"/>
      <c r="D807" s="82" t="s">
        <v>1263</v>
      </c>
      <c r="E807" s="83">
        <v>45</v>
      </c>
      <c r="F807" s="83">
        <v>1</v>
      </c>
      <c r="G807" s="82" t="s">
        <v>527</v>
      </c>
    </row>
    <row r="808" spans="2:7" s="79" customFormat="1" ht="14.25">
      <c r="B808" s="85"/>
      <c r="C808" s="86"/>
      <c r="D808" s="82" t="s">
        <v>1264</v>
      </c>
      <c r="E808" s="83">
        <v>20</v>
      </c>
      <c r="F808" s="83">
        <v>6</v>
      </c>
      <c r="G808" s="82" t="s">
        <v>527</v>
      </c>
    </row>
  </sheetData>
  <sheetProtection/>
  <autoFilter ref="A6:G808"/>
  <mergeCells count="202">
    <mergeCell ref="A1:D1"/>
    <mergeCell ref="A2:G2"/>
    <mergeCell ref="A3:D3"/>
    <mergeCell ref="A4:A5"/>
    <mergeCell ref="B4:B5"/>
    <mergeCell ref="B7:B8"/>
    <mergeCell ref="B9:B16"/>
    <mergeCell ref="B17:B25"/>
    <mergeCell ref="B26:B32"/>
    <mergeCell ref="B34:B41"/>
    <mergeCell ref="B42:B60"/>
    <mergeCell ref="B61:B67"/>
    <mergeCell ref="B69:B85"/>
    <mergeCell ref="B86:B89"/>
    <mergeCell ref="B90:B93"/>
    <mergeCell ref="B94:B99"/>
    <mergeCell ref="B100:B102"/>
    <mergeCell ref="B103:B106"/>
    <mergeCell ref="B107:B113"/>
    <mergeCell ref="B114:B125"/>
    <mergeCell ref="B126:B135"/>
    <mergeCell ref="B136:B141"/>
    <mergeCell ref="B142:B144"/>
    <mergeCell ref="B145:B146"/>
    <mergeCell ref="B147:B168"/>
    <mergeCell ref="B169:B184"/>
    <mergeCell ref="B185:B186"/>
    <mergeCell ref="B187:B192"/>
    <mergeCell ref="B193:B194"/>
    <mergeCell ref="B195:B214"/>
    <mergeCell ref="B215:B219"/>
    <mergeCell ref="B220:B223"/>
    <mergeCell ref="B224:B234"/>
    <mergeCell ref="B235:B238"/>
    <mergeCell ref="B239:B244"/>
    <mergeCell ref="B245:B264"/>
    <mergeCell ref="B266:B287"/>
    <mergeCell ref="B288:B311"/>
    <mergeCell ref="B312:B323"/>
    <mergeCell ref="B324:B332"/>
    <mergeCell ref="B333:B335"/>
    <mergeCell ref="B336:B355"/>
    <mergeCell ref="B356:B376"/>
    <mergeCell ref="B377:B384"/>
    <mergeCell ref="B385:B395"/>
    <mergeCell ref="B396:B400"/>
    <mergeCell ref="B401:B410"/>
    <mergeCell ref="B411:B418"/>
    <mergeCell ref="B419:B422"/>
    <mergeCell ref="B423:B426"/>
    <mergeCell ref="B427:B443"/>
    <mergeCell ref="B444:B464"/>
    <mergeCell ref="B465:B489"/>
    <mergeCell ref="B490:B491"/>
    <mergeCell ref="B492:B514"/>
    <mergeCell ref="B515:B518"/>
    <mergeCell ref="B519:B522"/>
    <mergeCell ref="B523:B524"/>
    <mergeCell ref="B525:B528"/>
    <mergeCell ref="B529:B530"/>
    <mergeCell ref="B531:B532"/>
    <mergeCell ref="B547:B550"/>
    <mergeCell ref="B556:B559"/>
    <mergeCell ref="B560:B576"/>
    <mergeCell ref="B577:B582"/>
    <mergeCell ref="B585:B590"/>
    <mergeCell ref="B594:B598"/>
    <mergeCell ref="B599:B600"/>
    <mergeCell ref="B601:B606"/>
    <mergeCell ref="B607:B609"/>
    <mergeCell ref="B610:B614"/>
    <mergeCell ref="B615:B626"/>
    <mergeCell ref="B627:B633"/>
    <mergeCell ref="B634:B636"/>
    <mergeCell ref="B637:B639"/>
    <mergeCell ref="B640:B643"/>
    <mergeCell ref="B644:B651"/>
    <mergeCell ref="B652:B653"/>
    <mergeCell ref="B654:B657"/>
    <mergeCell ref="B658:B668"/>
    <mergeCell ref="B669:B674"/>
    <mergeCell ref="B675:B676"/>
    <mergeCell ref="B677:B681"/>
    <mergeCell ref="B682:B701"/>
    <mergeCell ref="B702:B728"/>
    <mergeCell ref="B729:B735"/>
    <mergeCell ref="B736:B741"/>
    <mergeCell ref="B742:B747"/>
    <mergeCell ref="B749:B751"/>
    <mergeCell ref="B754:B755"/>
    <mergeCell ref="B756:B758"/>
    <mergeCell ref="B759:B761"/>
    <mergeCell ref="B762:B765"/>
    <mergeCell ref="B766:B769"/>
    <mergeCell ref="B770:B773"/>
    <mergeCell ref="B774:B775"/>
    <mergeCell ref="B779:B781"/>
    <mergeCell ref="B783:B784"/>
    <mergeCell ref="B785:B790"/>
    <mergeCell ref="B791:B803"/>
    <mergeCell ref="B804:B808"/>
    <mergeCell ref="C4:C5"/>
    <mergeCell ref="C7:C8"/>
    <mergeCell ref="C9:C16"/>
    <mergeCell ref="C17:C25"/>
    <mergeCell ref="C26:C32"/>
    <mergeCell ref="C34:C41"/>
    <mergeCell ref="C42:C60"/>
    <mergeCell ref="C61:C67"/>
    <mergeCell ref="C69:C85"/>
    <mergeCell ref="C86:C89"/>
    <mergeCell ref="C90:C93"/>
    <mergeCell ref="C94:C99"/>
    <mergeCell ref="C100:C102"/>
    <mergeCell ref="C103:C106"/>
    <mergeCell ref="C107:C113"/>
    <mergeCell ref="C114:C125"/>
    <mergeCell ref="C126:C135"/>
    <mergeCell ref="C136:C141"/>
    <mergeCell ref="C142:C144"/>
    <mergeCell ref="C145:C146"/>
    <mergeCell ref="C147:C168"/>
    <mergeCell ref="C169:C184"/>
    <mergeCell ref="C185:C186"/>
    <mergeCell ref="C187:C192"/>
    <mergeCell ref="C193:C194"/>
    <mergeCell ref="C195:C214"/>
    <mergeCell ref="C215:C219"/>
    <mergeCell ref="C220:C223"/>
    <mergeCell ref="C224:C234"/>
    <mergeCell ref="C235:C238"/>
    <mergeCell ref="C239:C244"/>
    <mergeCell ref="C245:C264"/>
    <mergeCell ref="C266:C287"/>
    <mergeCell ref="C288:C311"/>
    <mergeCell ref="C312:C323"/>
    <mergeCell ref="C324:C332"/>
    <mergeCell ref="C333:C335"/>
    <mergeCell ref="C336:C355"/>
    <mergeCell ref="C356:C376"/>
    <mergeCell ref="C377:C384"/>
    <mergeCell ref="C385:C395"/>
    <mergeCell ref="C396:C400"/>
    <mergeCell ref="C401:C410"/>
    <mergeCell ref="C411:C418"/>
    <mergeCell ref="C419:C422"/>
    <mergeCell ref="C423:C426"/>
    <mergeCell ref="C427:C443"/>
    <mergeCell ref="C444:C464"/>
    <mergeCell ref="C465:C489"/>
    <mergeCell ref="C490:C491"/>
    <mergeCell ref="C492:C514"/>
    <mergeCell ref="C515:C518"/>
    <mergeCell ref="C519:C522"/>
    <mergeCell ref="C523:C524"/>
    <mergeCell ref="C525:C528"/>
    <mergeCell ref="C529:C530"/>
    <mergeCell ref="C531:C532"/>
    <mergeCell ref="C547:C550"/>
    <mergeCell ref="C556:C559"/>
    <mergeCell ref="C560:C576"/>
    <mergeCell ref="C577:C582"/>
    <mergeCell ref="C585:C590"/>
    <mergeCell ref="C594:C598"/>
    <mergeCell ref="C599:C600"/>
    <mergeCell ref="C601:C606"/>
    <mergeCell ref="C607:C609"/>
    <mergeCell ref="C610:C614"/>
    <mergeCell ref="C615:C626"/>
    <mergeCell ref="C627:C633"/>
    <mergeCell ref="C634:C636"/>
    <mergeCell ref="C637:C639"/>
    <mergeCell ref="C640:C643"/>
    <mergeCell ref="C644:C651"/>
    <mergeCell ref="C652:C653"/>
    <mergeCell ref="C654:C657"/>
    <mergeCell ref="C658:C668"/>
    <mergeCell ref="C669:C674"/>
    <mergeCell ref="C675:C676"/>
    <mergeCell ref="C677:C681"/>
    <mergeCell ref="C682:C701"/>
    <mergeCell ref="C702:C728"/>
    <mergeCell ref="C729:C735"/>
    <mergeCell ref="C736:C741"/>
    <mergeCell ref="C742:C747"/>
    <mergeCell ref="C749:C751"/>
    <mergeCell ref="C754:C755"/>
    <mergeCell ref="C756:C758"/>
    <mergeCell ref="C759:C761"/>
    <mergeCell ref="C762:C765"/>
    <mergeCell ref="C766:C769"/>
    <mergeCell ref="C770:C773"/>
    <mergeCell ref="C774:C775"/>
    <mergeCell ref="C779:C781"/>
    <mergeCell ref="C783:C784"/>
    <mergeCell ref="C785:C790"/>
    <mergeCell ref="C791:C803"/>
    <mergeCell ref="C804:C808"/>
    <mergeCell ref="D4:D5"/>
    <mergeCell ref="E4:E5"/>
    <mergeCell ref="F4:F5"/>
    <mergeCell ref="G4:G5"/>
  </mergeCells>
  <printOptions/>
  <pageMargins left="1.023611111111111" right="0.75" top="0.5902777777777778" bottom="0.5902777777777778" header="0.51" footer="0.51"/>
  <pageSetup fitToHeight="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IU63"/>
  <sheetViews>
    <sheetView view="pageBreakPreview" zoomScaleSheetLayoutView="100" workbookViewId="0" topLeftCell="A34">
      <selection activeCell="C48" sqref="C48"/>
    </sheetView>
  </sheetViews>
  <sheetFormatPr defaultColWidth="9.00390625" defaultRowHeight="14.25"/>
  <cols>
    <col min="1" max="1" width="4.875" style="22" customWidth="1"/>
    <col min="2" max="2" width="18.25390625" style="23" customWidth="1"/>
    <col min="3" max="3" width="49.875" style="42" customWidth="1"/>
    <col min="4" max="4" width="14.75390625" style="43" customWidth="1"/>
    <col min="5" max="5" width="15.00390625" style="43" bestFit="1" customWidth="1"/>
    <col min="6" max="6" width="13.75390625" style="23" customWidth="1"/>
    <col min="7" max="7" width="29.125" style="23" hidden="1" customWidth="1"/>
    <col min="8" max="8" width="26.75390625" style="2" hidden="1" customWidth="1"/>
    <col min="9" max="255" width="9.00390625" style="2" customWidth="1"/>
  </cols>
  <sheetData>
    <row r="1" spans="1:7" ht="20.25">
      <c r="A1" s="25" t="s">
        <v>1265</v>
      </c>
      <c r="B1" s="25"/>
      <c r="C1" s="25"/>
      <c r="D1" s="44"/>
      <c r="E1" s="44"/>
      <c r="F1" s="29"/>
      <c r="G1" s="62"/>
    </row>
    <row r="2" spans="1:7" ht="60" customHeight="1">
      <c r="A2" s="30" t="s">
        <v>1266</v>
      </c>
      <c r="B2" s="30"/>
      <c r="C2" s="30"/>
      <c r="D2" s="31"/>
      <c r="E2" s="32"/>
      <c r="F2" s="30"/>
      <c r="G2" s="71"/>
    </row>
    <row r="3" spans="1:7" ht="21.75" customHeight="1">
      <c r="A3" s="33"/>
      <c r="B3" s="33"/>
      <c r="C3" s="33"/>
      <c r="D3" s="45"/>
      <c r="E3" s="45"/>
      <c r="F3" s="36" t="s">
        <v>2</v>
      </c>
      <c r="G3" s="64"/>
    </row>
    <row r="4" spans="1:8" ht="39.75" customHeight="1">
      <c r="A4" s="37" t="s">
        <v>63</v>
      </c>
      <c r="B4" s="37" t="s">
        <v>42</v>
      </c>
      <c r="C4" s="37" t="s">
        <v>1267</v>
      </c>
      <c r="D4" s="46" t="s">
        <v>214</v>
      </c>
      <c r="E4" s="46" t="s">
        <v>1268</v>
      </c>
      <c r="F4" s="37" t="s">
        <v>216</v>
      </c>
      <c r="G4" s="65" t="s">
        <v>44</v>
      </c>
      <c r="H4" s="72" t="s">
        <v>1269</v>
      </c>
    </row>
    <row r="5" spans="1:255" s="21" customFormat="1" ht="16.5" customHeight="1">
      <c r="A5" s="40"/>
      <c r="B5" s="40" t="s">
        <v>19</v>
      </c>
      <c r="C5" s="40"/>
      <c r="D5" s="47">
        <f>SUM(D6:D63)</f>
        <v>8885.600253000002</v>
      </c>
      <c r="E5" s="47">
        <f>SUM(E6:E63)</f>
        <v>3682.4758359999996</v>
      </c>
      <c r="F5" s="40"/>
      <c r="G5" s="73"/>
      <c r="H5" s="74"/>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row>
    <row r="6" spans="1:255" s="21" customFormat="1" ht="16.5" customHeight="1">
      <c r="A6" s="40">
        <v>1</v>
      </c>
      <c r="B6" s="40" t="s">
        <v>257</v>
      </c>
      <c r="C6" s="40" t="s">
        <v>1270</v>
      </c>
      <c r="D6" s="47">
        <v>16.4</v>
      </c>
      <c r="E6" s="47">
        <v>8.950199999999999</v>
      </c>
      <c r="F6" s="40" t="s">
        <v>265</v>
      </c>
      <c r="G6" s="66"/>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row>
    <row r="7" spans="1:255" s="21" customFormat="1" ht="16.5" customHeight="1">
      <c r="A7" s="40"/>
      <c r="B7" s="40"/>
      <c r="C7" s="40" t="s">
        <v>1271</v>
      </c>
      <c r="D7" s="47">
        <v>40</v>
      </c>
      <c r="E7" s="47">
        <v>40</v>
      </c>
      <c r="F7" s="40" t="s">
        <v>259</v>
      </c>
      <c r="G7" s="66"/>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5" s="21" customFormat="1" ht="33.75" customHeight="1">
      <c r="A8" s="40">
        <v>2</v>
      </c>
      <c r="B8" s="40" t="s">
        <v>301</v>
      </c>
      <c r="C8" s="40" t="s">
        <v>1272</v>
      </c>
      <c r="D8" s="47">
        <v>10.6</v>
      </c>
      <c r="E8" s="47">
        <v>10.6</v>
      </c>
      <c r="F8" s="40" t="s">
        <v>1273</v>
      </c>
      <c r="G8" s="66"/>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5" s="21" customFormat="1" ht="16.5" customHeight="1">
      <c r="A9" s="40">
        <v>3</v>
      </c>
      <c r="B9" s="40" t="s">
        <v>482</v>
      </c>
      <c r="C9" s="40" t="s">
        <v>1274</v>
      </c>
      <c r="D9" s="47">
        <v>246.529657</v>
      </c>
      <c r="E9" s="47">
        <v>246.529657</v>
      </c>
      <c r="F9" s="40" t="s">
        <v>1275</v>
      </c>
      <c r="G9" s="66"/>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row>
    <row r="10" spans="1:255" s="21" customFormat="1" ht="16.5" customHeight="1">
      <c r="A10" s="40">
        <v>4</v>
      </c>
      <c r="B10" s="40" t="s">
        <v>542</v>
      </c>
      <c r="C10" s="40" t="s">
        <v>1276</v>
      </c>
      <c r="D10" s="47">
        <v>46.6915</v>
      </c>
      <c r="E10" s="47">
        <v>46.6915</v>
      </c>
      <c r="F10" s="40" t="s">
        <v>1277</v>
      </c>
      <c r="G10" s="66"/>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row>
    <row r="11" spans="1:255" s="21" customFormat="1" ht="33.75" customHeight="1">
      <c r="A11" s="40"/>
      <c r="B11" s="40"/>
      <c r="C11" s="40" t="s">
        <v>1278</v>
      </c>
      <c r="D11" s="47">
        <v>320</v>
      </c>
      <c r="E11" s="47">
        <v>320</v>
      </c>
      <c r="F11" s="40" t="s">
        <v>1279</v>
      </c>
      <c r="G11" s="66"/>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row>
    <row r="12" spans="1:255" s="21" customFormat="1" ht="33.75" customHeight="1">
      <c r="A12" s="40"/>
      <c r="B12" s="40"/>
      <c r="C12" s="40" t="s">
        <v>1280</v>
      </c>
      <c r="D12" s="47">
        <v>12.2364</v>
      </c>
      <c r="E12" s="47">
        <v>12.2364</v>
      </c>
      <c r="F12" s="40" t="s">
        <v>1279</v>
      </c>
      <c r="G12" s="66"/>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row>
    <row r="13" spans="1:255" s="21" customFormat="1" ht="33.75" customHeight="1">
      <c r="A13" s="40"/>
      <c r="B13" s="40"/>
      <c r="C13" s="40" t="s">
        <v>1281</v>
      </c>
      <c r="D13" s="47">
        <v>7.39</v>
      </c>
      <c r="E13" s="47">
        <v>7.39</v>
      </c>
      <c r="F13" s="40" t="s">
        <v>1279</v>
      </c>
      <c r="G13" s="66"/>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row>
    <row r="14" spans="1:255" s="21" customFormat="1" ht="16.5" customHeight="1">
      <c r="A14" s="40">
        <v>5</v>
      </c>
      <c r="B14" s="40" t="s">
        <v>574</v>
      </c>
      <c r="C14" s="40" t="s">
        <v>1282</v>
      </c>
      <c r="D14" s="47">
        <v>2880.5</v>
      </c>
      <c r="E14" s="47">
        <v>205.62070099999983</v>
      </c>
      <c r="F14" s="40" t="s">
        <v>592</v>
      </c>
      <c r="G14" s="66"/>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row>
    <row r="15" spans="1:255" s="21" customFormat="1" ht="33.75" customHeight="1">
      <c r="A15" s="40"/>
      <c r="B15" s="40"/>
      <c r="C15" s="40" t="s">
        <v>632</v>
      </c>
      <c r="D15" s="47">
        <v>26.34</v>
      </c>
      <c r="E15" s="47">
        <v>22.6626</v>
      </c>
      <c r="F15" s="40" t="s">
        <v>578</v>
      </c>
      <c r="G15" s="66"/>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row>
    <row r="16" spans="1:255" s="21" customFormat="1" ht="16.5" customHeight="1">
      <c r="A16" s="48">
        <v>6</v>
      </c>
      <c r="B16" s="48" t="s">
        <v>47</v>
      </c>
      <c r="C16" s="40" t="s">
        <v>1283</v>
      </c>
      <c r="D16" s="47">
        <v>1128</v>
      </c>
      <c r="E16" s="47">
        <v>557.9219</v>
      </c>
      <c r="F16" s="40" t="s">
        <v>1284</v>
      </c>
      <c r="G16" s="66"/>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row>
    <row r="17" spans="1:255" s="21" customFormat="1" ht="33.75" customHeight="1">
      <c r="A17" s="49"/>
      <c r="B17" s="49"/>
      <c r="C17" s="40" t="s">
        <v>1285</v>
      </c>
      <c r="D17" s="47">
        <v>900</v>
      </c>
      <c r="E17" s="47">
        <v>394.864629</v>
      </c>
      <c r="F17" s="40" t="s">
        <v>1284</v>
      </c>
      <c r="G17" s="66"/>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row>
    <row r="18" spans="1:255" s="21" customFormat="1" ht="33.75" customHeight="1">
      <c r="A18" s="53"/>
      <c r="B18" s="53"/>
      <c r="C18" s="40" t="s">
        <v>1286</v>
      </c>
      <c r="D18" s="47">
        <v>13.5</v>
      </c>
      <c r="E18" s="47">
        <v>13.5</v>
      </c>
      <c r="F18" s="40" t="s">
        <v>1287</v>
      </c>
      <c r="G18" s="66"/>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row>
    <row r="19" spans="1:255" s="21" customFormat="1" ht="16.5" customHeight="1">
      <c r="A19" s="40">
        <v>6</v>
      </c>
      <c r="B19" s="40" t="s">
        <v>47</v>
      </c>
      <c r="C19" s="40" t="s">
        <v>1288</v>
      </c>
      <c r="D19" s="47">
        <v>9.3503</v>
      </c>
      <c r="E19" s="47">
        <v>0.5543000000000013</v>
      </c>
      <c r="F19" s="40" t="s">
        <v>646</v>
      </c>
      <c r="G19" s="66"/>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row>
    <row r="20" spans="1:255" s="21" customFormat="1" ht="33.75" customHeight="1">
      <c r="A20" s="40">
        <v>7</v>
      </c>
      <c r="B20" s="40" t="s">
        <v>736</v>
      </c>
      <c r="C20" s="40" t="s">
        <v>1289</v>
      </c>
      <c r="D20" s="47">
        <v>59.56</v>
      </c>
      <c r="E20" s="47">
        <v>59.56</v>
      </c>
      <c r="F20" s="40" t="s">
        <v>1290</v>
      </c>
      <c r="G20" s="66"/>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row>
    <row r="21" spans="1:255" s="21" customFormat="1" ht="16.5" customHeight="1">
      <c r="A21" s="40">
        <v>8</v>
      </c>
      <c r="B21" s="40" t="s">
        <v>1291</v>
      </c>
      <c r="C21" s="40" t="s">
        <v>1292</v>
      </c>
      <c r="D21" s="47">
        <v>50</v>
      </c>
      <c r="E21" s="47">
        <v>0.740000000000002</v>
      </c>
      <c r="F21" s="40" t="s">
        <v>1293</v>
      </c>
      <c r="G21" s="66"/>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row>
    <row r="22" spans="1:255" s="21" customFormat="1" ht="16.5" customHeight="1">
      <c r="A22" s="40">
        <v>9</v>
      </c>
      <c r="B22" s="40" t="s">
        <v>56</v>
      </c>
      <c r="C22" s="40" t="s">
        <v>1294</v>
      </c>
      <c r="D22" s="47">
        <v>16.234004</v>
      </c>
      <c r="E22" s="75">
        <v>0.0003150000000005093</v>
      </c>
      <c r="F22" s="40" t="s">
        <v>839</v>
      </c>
      <c r="G22" s="66"/>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row>
    <row r="23" spans="1:255" s="21" customFormat="1" ht="16.5" customHeight="1">
      <c r="A23" s="40"/>
      <c r="B23" s="40"/>
      <c r="C23" s="40" t="s">
        <v>1295</v>
      </c>
      <c r="D23" s="47">
        <v>3.8E-05</v>
      </c>
      <c r="E23" s="76">
        <v>3.8E-05</v>
      </c>
      <c r="F23" s="40" t="s">
        <v>839</v>
      </c>
      <c r="G23" s="66"/>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row>
    <row r="24" spans="1:255" s="21" customFormat="1" ht="16.5" customHeight="1">
      <c r="A24" s="40"/>
      <c r="B24" s="40"/>
      <c r="C24" s="40" t="s">
        <v>1296</v>
      </c>
      <c r="D24" s="47">
        <v>173.448671</v>
      </c>
      <c r="E24" s="47">
        <v>42.859515999999985</v>
      </c>
      <c r="F24" s="40" t="s">
        <v>778</v>
      </c>
      <c r="G24" s="66"/>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row>
    <row r="25" spans="1:255" s="21" customFormat="1" ht="16.5" customHeight="1">
      <c r="A25" s="40"/>
      <c r="B25" s="40"/>
      <c r="C25" s="40" t="s">
        <v>1297</v>
      </c>
      <c r="D25" s="47">
        <v>186.18944</v>
      </c>
      <c r="E25" s="47">
        <v>62.61838999999999</v>
      </c>
      <c r="F25" s="40" t="s">
        <v>786</v>
      </c>
      <c r="G25" s="66"/>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row>
    <row r="26" spans="1:255" s="21" customFormat="1" ht="16.5" customHeight="1">
      <c r="A26" s="40">
        <v>9</v>
      </c>
      <c r="B26" s="40" t="s">
        <v>56</v>
      </c>
      <c r="C26" s="40" t="s">
        <v>915</v>
      </c>
      <c r="D26" s="47">
        <v>24</v>
      </c>
      <c r="E26" s="47">
        <v>24</v>
      </c>
      <c r="F26" s="40" t="s">
        <v>806</v>
      </c>
      <c r="G26" s="66"/>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row>
    <row r="27" spans="1:255" s="21" customFormat="1" ht="16.5" customHeight="1">
      <c r="A27" s="40"/>
      <c r="B27" s="40"/>
      <c r="C27" s="40" t="s">
        <v>1298</v>
      </c>
      <c r="D27" s="47">
        <v>322.447418</v>
      </c>
      <c r="E27" s="47">
        <v>158.57981800000002</v>
      </c>
      <c r="F27" s="40" t="s">
        <v>778</v>
      </c>
      <c r="G27" s="66"/>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row>
    <row r="28" spans="1:255" s="21" customFormat="1" ht="16.5" customHeight="1">
      <c r="A28" s="40"/>
      <c r="B28" s="40"/>
      <c r="C28" s="40" t="s">
        <v>834</v>
      </c>
      <c r="D28" s="47">
        <v>0.06</v>
      </c>
      <c r="E28" s="47">
        <v>0.06</v>
      </c>
      <c r="F28" s="40" t="s">
        <v>835</v>
      </c>
      <c r="G28" s="66"/>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row>
    <row r="29" spans="1:255" s="21" customFormat="1" ht="16.5" customHeight="1">
      <c r="A29" s="40"/>
      <c r="B29" s="40"/>
      <c r="C29" s="40" t="s">
        <v>921</v>
      </c>
      <c r="D29" s="47">
        <v>100</v>
      </c>
      <c r="E29" s="47">
        <v>100</v>
      </c>
      <c r="F29" s="40" t="s">
        <v>848</v>
      </c>
      <c r="G29" s="66"/>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row>
    <row r="30" spans="1:255" s="21" customFormat="1" ht="16.5" customHeight="1">
      <c r="A30" s="40"/>
      <c r="B30" s="40"/>
      <c r="C30" s="40" t="s">
        <v>1299</v>
      </c>
      <c r="D30" s="47">
        <v>70.74778</v>
      </c>
      <c r="E30" s="47">
        <v>70.74778</v>
      </c>
      <c r="F30" s="40" t="s">
        <v>848</v>
      </c>
      <c r="G30" s="66"/>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row>
    <row r="31" spans="1:255" s="21" customFormat="1" ht="16.5" customHeight="1">
      <c r="A31" s="40">
        <v>10</v>
      </c>
      <c r="B31" s="40" t="s">
        <v>846</v>
      </c>
      <c r="C31" s="40" t="s">
        <v>1300</v>
      </c>
      <c r="D31" s="47">
        <v>88.525</v>
      </c>
      <c r="E31" s="47">
        <v>88.525</v>
      </c>
      <c r="F31" s="40" t="s">
        <v>833</v>
      </c>
      <c r="G31" s="66"/>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row>
    <row r="32" spans="1:255" s="21" customFormat="1" ht="16.5" customHeight="1">
      <c r="A32" s="40"/>
      <c r="B32" s="40"/>
      <c r="C32" s="40" t="s">
        <v>1301</v>
      </c>
      <c r="D32" s="47">
        <v>1.2</v>
      </c>
      <c r="E32" s="47">
        <v>1.2</v>
      </c>
      <c r="F32" s="40" t="s">
        <v>833</v>
      </c>
      <c r="G32" s="66"/>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row>
    <row r="33" spans="1:255" s="21" customFormat="1" ht="16.5" customHeight="1">
      <c r="A33" s="40"/>
      <c r="B33" s="40"/>
      <c r="C33" s="40" t="s">
        <v>1302</v>
      </c>
      <c r="D33" s="47">
        <v>0.72</v>
      </c>
      <c r="E33" s="47">
        <v>0.72</v>
      </c>
      <c r="F33" s="40" t="s">
        <v>833</v>
      </c>
      <c r="G33" s="66"/>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row>
    <row r="34" spans="1:255" s="21" customFormat="1" ht="16.5" customHeight="1">
      <c r="A34" s="40">
        <v>11</v>
      </c>
      <c r="B34" s="40" t="s">
        <v>1303</v>
      </c>
      <c r="C34" s="40" t="s">
        <v>1304</v>
      </c>
      <c r="D34" s="47">
        <v>33.26465</v>
      </c>
      <c r="E34" s="47">
        <v>2.153050000000004</v>
      </c>
      <c r="F34" s="40" t="s">
        <v>806</v>
      </c>
      <c r="G34" s="66"/>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row>
    <row r="35" spans="1:255" s="21" customFormat="1" ht="33.75" customHeight="1">
      <c r="A35" s="40">
        <v>12</v>
      </c>
      <c r="B35" s="40" t="s">
        <v>1305</v>
      </c>
      <c r="C35" s="40" t="s">
        <v>1306</v>
      </c>
      <c r="D35" s="47">
        <v>34.8455</v>
      </c>
      <c r="E35" s="47">
        <v>1.8701000000000008</v>
      </c>
      <c r="F35" s="40" t="s">
        <v>806</v>
      </c>
      <c r="G35" s="66"/>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row>
    <row r="36" spans="1:255" s="21" customFormat="1" ht="16.5" customHeight="1">
      <c r="A36" s="48">
        <v>13</v>
      </c>
      <c r="B36" s="48" t="s">
        <v>886</v>
      </c>
      <c r="C36" s="40" t="s">
        <v>1307</v>
      </c>
      <c r="D36" s="47">
        <v>27.1</v>
      </c>
      <c r="E36" s="47">
        <v>27.1</v>
      </c>
      <c r="F36" s="40" t="s">
        <v>833</v>
      </c>
      <c r="G36" s="66"/>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row>
    <row r="37" spans="1:255" s="21" customFormat="1" ht="16.5" customHeight="1">
      <c r="A37" s="53"/>
      <c r="B37" s="53"/>
      <c r="C37" s="40" t="s">
        <v>1308</v>
      </c>
      <c r="D37" s="47">
        <v>86.6</v>
      </c>
      <c r="E37" s="47">
        <v>15.811648999999989</v>
      </c>
      <c r="F37" s="40" t="s">
        <v>833</v>
      </c>
      <c r="G37" s="66"/>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row>
    <row r="38" spans="1:255" s="21" customFormat="1" ht="16.5" customHeight="1">
      <c r="A38" s="40">
        <v>13</v>
      </c>
      <c r="B38" s="40" t="s">
        <v>886</v>
      </c>
      <c r="C38" s="40" t="s">
        <v>1309</v>
      </c>
      <c r="D38" s="47">
        <v>20</v>
      </c>
      <c r="E38" s="47">
        <v>1.4703000000000017</v>
      </c>
      <c r="F38" s="40" t="s">
        <v>833</v>
      </c>
      <c r="G38" s="66"/>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row>
    <row r="39" spans="1:255" s="21" customFormat="1" ht="16.5" customHeight="1">
      <c r="A39" s="40">
        <v>14</v>
      </c>
      <c r="B39" s="40" t="s">
        <v>1310</v>
      </c>
      <c r="C39" s="40" t="s">
        <v>1311</v>
      </c>
      <c r="D39" s="47">
        <v>30.475</v>
      </c>
      <c r="E39" s="47">
        <v>23.75</v>
      </c>
      <c r="F39" s="40" t="s">
        <v>786</v>
      </c>
      <c r="G39" s="66"/>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row>
    <row r="40" spans="1:255" s="21" customFormat="1" ht="33.75" customHeight="1">
      <c r="A40" s="40">
        <v>15</v>
      </c>
      <c r="B40" s="40" t="s">
        <v>1312</v>
      </c>
      <c r="C40" s="40" t="s">
        <v>1313</v>
      </c>
      <c r="D40" s="47">
        <v>0.149</v>
      </c>
      <c r="E40" s="47">
        <v>0.149</v>
      </c>
      <c r="F40" s="40" t="s">
        <v>839</v>
      </c>
      <c r="G40" s="66"/>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row>
    <row r="41" spans="1:255" s="21" customFormat="1" ht="33.75" customHeight="1">
      <c r="A41" s="40"/>
      <c r="B41" s="40"/>
      <c r="C41" s="40" t="s">
        <v>1314</v>
      </c>
      <c r="D41" s="47">
        <v>39.29</v>
      </c>
      <c r="E41" s="47">
        <v>0.8763250000000014</v>
      </c>
      <c r="F41" s="40" t="s">
        <v>839</v>
      </c>
      <c r="G41" s="66"/>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row>
    <row r="42" spans="1:255" s="21" customFormat="1" ht="33.75" customHeight="1">
      <c r="A42" s="40">
        <v>16</v>
      </c>
      <c r="B42" s="40" t="s">
        <v>1315</v>
      </c>
      <c r="C42" s="40" t="s">
        <v>1316</v>
      </c>
      <c r="D42" s="47">
        <v>3.0725</v>
      </c>
      <c r="E42" s="47">
        <v>3.0725</v>
      </c>
      <c r="F42" s="40" t="s">
        <v>786</v>
      </c>
      <c r="G42" s="66"/>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row>
    <row r="43" spans="1:255" s="21" customFormat="1" ht="16.5" customHeight="1">
      <c r="A43" s="40">
        <v>17</v>
      </c>
      <c r="B43" s="40" t="s">
        <v>1317</v>
      </c>
      <c r="C43" s="40" t="s">
        <v>1311</v>
      </c>
      <c r="D43" s="47">
        <v>14</v>
      </c>
      <c r="E43" s="47">
        <v>0.10309999999999953</v>
      </c>
      <c r="F43" s="40" t="s">
        <v>786</v>
      </c>
      <c r="G43" s="66"/>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row>
    <row r="44" spans="1:255" s="21" customFormat="1" ht="16.5" customHeight="1">
      <c r="A44" s="40">
        <v>18</v>
      </c>
      <c r="B44" s="40" t="s">
        <v>1050</v>
      </c>
      <c r="C44" s="40" t="s">
        <v>1318</v>
      </c>
      <c r="D44" s="47">
        <v>66.9046</v>
      </c>
      <c r="E44" s="47">
        <v>61.48</v>
      </c>
      <c r="F44" s="40" t="s">
        <v>668</v>
      </c>
      <c r="G44" s="66"/>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row>
    <row r="45" spans="1:255" s="21" customFormat="1" ht="16.5" customHeight="1">
      <c r="A45" s="40">
        <v>19</v>
      </c>
      <c r="B45" s="40" t="s">
        <v>1063</v>
      </c>
      <c r="C45" s="40" t="s">
        <v>1319</v>
      </c>
      <c r="D45" s="47">
        <v>3</v>
      </c>
      <c r="E45" s="47">
        <v>0.06000000000000005</v>
      </c>
      <c r="F45" s="40" t="s">
        <v>1320</v>
      </c>
      <c r="G45" s="66"/>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row>
    <row r="46" spans="1:255" s="21" customFormat="1" ht="16.5" customHeight="1">
      <c r="A46" s="40">
        <v>20</v>
      </c>
      <c r="B46" s="40" t="s">
        <v>1098</v>
      </c>
      <c r="C46" s="40" t="s">
        <v>1321</v>
      </c>
      <c r="D46" s="47">
        <v>344.4179</v>
      </c>
      <c r="E46" s="47">
        <v>12.432189999999991</v>
      </c>
      <c r="F46" s="40" t="s">
        <v>1107</v>
      </c>
      <c r="G46" s="66"/>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row>
    <row r="47" spans="1:255" s="21" customFormat="1" ht="33.75" customHeight="1">
      <c r="A47" s="40"/>
      <c r="B47" s="40"/>
      <c r="C47" s="40" t="s">
        <v>1322</v>
      </c>
      <c r="D47" s="47">
        <v>66</v>
      </c>
      <c r="E47" s="47">
        <v>0.3689999999999998</v>
      </c>
      <c r="F47" s="40" t="s">
        <v>1107</v>
      </c>
      <c r="G47" s="66"/>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row>
    <row r="48" spans="1:255" s="21" customFormat="1" ht="16.5" customHeight="1">
      <c r="A48" s="40"/>
      <c r="B48" s="40"/>
      <c r="C48" s="40" t="s">
        <v>1323</v>
      </c>
      <c r="D48" s="47">
        <v>129.284472</v>
      </c>
      <c r="E48" s="47">
        <v>129.284472</v>
      </c>
      <c r="F48" s="40" t="s">
        <v>1139</v>
      </c>
      <c r="G48" s="66"/>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row>
    <row r="49" spans="1:255" s="21" customFormat="1" ht="33.75" customHeight="1">
      <c r="A49" s="40"/>
      <c r="B49" s="40"/>
      <c r="C49" s="40" t="s">
        <v>1324</v>
      </c>
      <c r="D49" s="47">
        <v>38.615</v>
      </c>
      <c r="E49" s="47">
        <v>30.265</v>
      </c>
      <c r="F49" s="40" t="s">
        <v>1128</v>
      </c>
      <c r="G49" s="66"/>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row>
    <row r="50" spans="1:255" s="21" customFormat="1" ht="16.5" customHeight="1">
      <c r="A50" s="40"/>
      <c r="B50" s="40"/>
      <c r="C50" s="40" t="s">
        <v>1325</v>
      </c>
      <c r="D50" s="47">
        <f>60+5.874658</f>
        <v>65.874658</v>
      </c>
      <c r="E50" s="47">
        <f>5.874658+50</f>
        <v>55.874658</v>
      </c>
      <c r="F50" s="40" t="s">
        <v>1116</v>
      </c>
      <c r="G50" s="66"/>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row>
    <row r="51" spans="1:255" s="21" customFormat="1" ht="16.5" customHeight="1">
      <c r="A51" s="40">
        <v>21</v>
      </c>
      <c r="B51" s="40" t="s">
        <v>1164</v>
      </c>
      <c r="C51" s="40" t="s">
        <v>1326</v>
      </c>
      <c r="D51" s="47">
        <v>6</v>
      </c>
      <c r="E51" s="47">
        <v>6</v>
      </c>
      <c r="F51" s="40" t="s">
        <v>1327</v>
      </c>
      <c r="G51" s="66"/>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row>
    <row r="52" spans="1:255" s="21" customFormat="1" ht="33.75" customHeight="1">
      <c r="A52" s="40">
        <v>22</v>
      </c>
      <c r="B52" s="40" t="s">
        <v>1181</v>
      </c>
      <c r="C52" s="40" t="s">
        <v>1328</v>
      </c>
      <c r="D52" s="47">
        <v>5</v>
      </c>
      <c r="E52" s="47">
        <v>5</v>
      </c>
      <c r="F52" s="40" t="s">
        <v>1329</v>
      </c>
      <c r="G52" s="66"/>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row>
    <row r="53" spans="1:255" s="21" customFormat="1" ht="33.75" customHeight="1">
      <c r="A53" s="40">
        <v>22</v>
      </c>
      <c r="B53" s="40" t="s">
        <v>1181</v>
      </c>
      <c r="C53" s="40" t="s">
        <v>1330</v>
      </c>
      <c r="D53" s="47">
        <v>3.035365</v>
      </c>
      <c r="E53" s="47">
        <v>0.8267000000000002</v>
      </c>
      <c r="F53" s="40" t="s">
        <v>1329</v>
      </c>
      <c r="G53" s="66"/>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row>
    <row r="54" spans="1:255" s="21" customFormat="1" ht="16.5" customHeight="1">
      <c r="A54" s="40">
        <v>23</v>
      </c>
      <c r="B54" s="40" t="s">
        <v>1187</v>
      </c>
      <c r="C54" s="40" t="s">
        <v>1331</v>
      </c>
      <c r="D54" s="47">
        <f>4.5841+40.7624</f>
        <v>45.3465</v>
      </c>
      <c r="E54" s="47">
        <f>4.5841+28.7624</f>
        <v>33.3465</v>
      </c>
      <c r="F54" s="40" t="s">
        <v>1329</v>
      </c>
      <c r="G54" s="66"/>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row>
    <row r="55" spans="1:255" s="21" customFormat="1" ht="33.75" customHeight="1">
      <c r="A55" s="40">
        <v>24</v>
      </c>
      <c r="B55" s="40" t="s">
        <v>1202</v>
      </c>
      <c r="C55" s="40" t="s">
        <v>1332</v>
      </c>
      <c r="D55" s="47">
        <v>0.3821</v>
      </c>
      <c r="E55" s="47">
        <v>0.3821</v>
      </c>
      <c r="F55" s="40" t="s">
        <v>1333</v>
      </c>
      <c r="G55" s="66"/>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row>
    <row r="56" spans="1:255" s="21" customFormat="1" ht="33.75" customHeight="1">
      <c r="A56" s="40">
        <v>25</v>
      </c>
      <c r="B56" s="40" t="s">
        <v>1206</v>
      </c>
      <c r="C56" s="40" t="s">
        <v>1334</v>
      </c>
      <c r="D56" s="47">
        <v>0.01</v>
      </c>
      <c r="E56" s="47">
        <v>0.01</v>
      </c>
      <c r="F56" s="40" t="s">
        <v>1329</v>
      </c>
      <c r="G56" s="66"/>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row>
    <row r="57" spans="1:255" s="21" customFormat="1" ht="16.5" customHeight="1">
      <c r="A57" s="40">
        <v>26</v>
      </c>
      <c r="B57" s="40" t="s">
        <v>1228</v>
      </c>
      <c r="C57" s="40" t="s">
        <v>1335</v>
      </c>
      <c r="D57" s="47">
        <v>4.78</v>
      </c>
      <c r="E57" s="47">
        <v>4.78</v>
      </c>
      <c r="F57" s="40" t="s">
        <v>1200</v>
      </c>
      <c r="G57" s="66"/>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row>
    <row r="58" spans="1:255" s="21" customFormat="1" ht="16.5" customHeight="1">
      <c r="A58" s="40">
        <v>27</v>
      </c>
      <c r="B58" s="40" t="s">
        <v>1241</v>
      </c>
      <c r="C58" s="40" t="s">
        <v>1336</v>
      </c>
      <c r="D58" s="47">
        <v>2.35</v>
      </c>
      <c r="E58" s="47">
        <v>2.35</v>
      </c>
      <c r="F58" s="40" t="s">
        <v>1191</v>
      </c>
      <c r="G58" s="66"/>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row>
    <row r="59" spans="1:255" s="21" customFormat="1" ht="16.5" customHeight="1">
      <c r="A59" s="40"/>
      <c r="B59" s="40"/>
      <c r="C59" s="40" t="s">
        <v>1337</v>
      </c>
      <c r="D59" s="47">
        <v>358.8328</v>
      </c>
      <c r="E59" s="47">
        <v>60.226448000000005</v>
      </c>
      <c r="F59" s="40" t="s">
        <v>523</v>
      </c>
      <c r="G59" s="66"/>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row>
    <row r="60" spans="1:255" s="21" customFormat="1" ht="16.5" customHeight="1">
      <c r="A60" s="40"/>
      <c r="B60" s="40"/>
      <c r="C60" s="40" t="s">
        <v>1338</v>
      </c>
      <c r="D60" s="47">
        <v>23.3</v>
      </c>
      <c r="E60" s="47">
        <v>23.3</v>
      </c>
      <c r="F60" s="40" t="s">
        <v>1339</v>
      </c>
      <c r="G60" s="66"/>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row>
    <row r="61" spans="1:255" s="21" customFormat="1" ht="16.5" customHeight="1">
      <c r="A61" s="40"/>
      <c r="B61" s="40"/>
      <c r="C61" s="40" t="s">
        <v>1340</v>
      </c>
      <c r="D61" s="47">
        <v>60</v>
      </c>
      <c r="E61" s="47">
        <v>60</v>
      </c>
      <c r="F61" s="40" t="s">
        <v>584</v>
      </c>
      <c r="G61" s="66"/>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row>
    <row r="62" spans="1:255" s="21" customFormat="1" ht="16.5" customHeight="1">
      <c r="A62" s="40"/>
      <c r="B62" s="40"/>
      <c r="C62" s="40" t="s">
        <v>1341</v>
      </c>
      <c r="D62" s="47">
        <v>570</v>
      </c>
      <c r="E62" s="47">
        <v>570</v>
      </c>
      <c r="F62" s="40" t="s">
        <v>584</v>
      </c>
      <c r="G62" s="66"/>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c r="IT62" s="23"/>
      <c r="IU62" s="23"/>
    </row>
    <row r="63" spans="1:255" s="21" customFormat="1" ht="16.5" customHeight="1">
      <c r="A63" s="40"/>
      <c r="B63" s="40"/>
      <c r="C63" s="40" t="s">
        <v>289</v>
      </c>
      <c r="D63" s="47">
        <v>53</v>
      </c>
      <c r="E63" s="47">
        <v>53</v>
      </c>
      <c r="F63" s="40" t="s">
        <v>380</v>
      </c>
      <c r="G63" s="66"/>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c r="IT63" s="23"/>
      <c r="IU63" s="23"/>
    </row>
  </sheetData>
  <sheetProtection/>
  <autoFilter ref="A5:IU63"/>
  <mergeCells count="25">
    <mergeCell ref="A1:C1"/>
    <mergeCell ref="A2:F2"/>
    <mergeCell ref="A3:C3"/>
    <mergeCell ref="A6:A7"/>
    <mergeCell ref="A10:A13"/>
    <mergeCell ref="A14:A15"/>
    <mergeCell ref="A16:A18"/>
    <mergeCell ref="A22:A25"/>
    <mergeCell ref="A26:A30"/>
    <mergeCell ref="A31:A33"/>
    <mergeCell ref="A36:A37"/>
    <mergeCell ref="A40:A41"/>
    <mergeCell ref="A46:A50"/>
    <mergeCell ref="A58:A63"/>
    <mergeCell ref="B6:B7"/>
    <mergeCell ref="B10:B13"/>
    <mergeCell ref="B14:B15"/>
    <mergeCell ref="B16:B18"/>
    <mergeCell ref="B22:B25"/>
    <mergeCell ref="B26:B30"/>
    <mergeCell ref="B31:B33"/>
    <mergeCell ref="B36:B37"/>
    <mergeCell ref="B40:B41"/>
    <mergeCell ref="B46:B50"/>
    <mergeCell ref="B58:B63"/>
  </mergeCells>
  <printOptions/>
  <pageMargins left="0.75" right="0.75" top="0.51" bottom="0.59" header="0.51" footer="0.51"/>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80"/>
  <sheetViews>
    <sheetView showZeros="0" view="pageBreakPreview" zoomScaleSheetLayoutView="100" workbookViewId="0" topLeftCell="A1">
      <selection activeCell="C11" sqref="C11:C12"/>
    </sheetView>
  </sheetViews>
  <sheetFormatPr defaultColWidth="9.00390625" defaultRowHeight="14.25"/>
  <cols>
    <col min="1" max="1" width="4.875" style="22" customWidth="1"/>
    <col min="2" max="2" width="17.75390625" style="23" customWidth="1"/>
    <col min="3" max="3" width="65.75390625" style="21" customWidth="1"/>
    <col min="4" max="4" width="13.875" style="24" customWidth="1"/>
    <col min="5" max="5" width="15.00390625" style="23" customWidth="1"/>
    <col min="6" max="6" width="48.625" style="21" hidden="1" customWidth="1"/>
    <col min="7" max="7" width="28.875" style="21" hidden="1" customWidth="1"/>
    <col min="8" max="8" width="11.625" style="21" customWidth="1"/>
    <col min="9" max="9" width="9.00390625" style="21" hidden="1" customWidth="1"/>
    <col min="10" max="10" width="18.00390625" style="21" hidden="1" customWidth="1"/>
    <col min="11" max="16384" width="9.00390625" style="21" customWidth="1"/>
  </cols>
  <sheetData>
    <row r="1" spans="1:6" ht="20.25">
      <c r="A1" s="25" t="s">
        <v>1342</v>
      </c>
      <c r="B1" s="26"/>
      <c r="C1" s="25"/>
      <c r="D1" s="28"/>
      <c r="E1" s="29"/>
      <c r="F1" s="62"/>
    </row>
    <row r="2" spans="1:6" ht="54" customHeight="1">
      <c r="A2" s="30" t="s">
        <v>1343</v>
      </c>
      <c r="B2" s="30"/>
      <c r="C2" s="30"/>
      <c r="D2" s="32"/>
      <c r="E2" s="30"/>
      <c r="F2" s="63"/>
    </row>
    <row r="3" spans="1:6" ht="14.25">
      <c r="A3" s="33"/>
      <c r="B3" s="33"/>
      <c r="C3" s="33"/>
      <c r="D3" s="35"/>
      <c r="E3" s="36" t="s">
        <v>2</v>
      </c>
      <c r="F3" s="64"/>
    </row>
    <row r="4" spans="1:7" ht="27.75" customHeight="1">
      <c r="A4" s="37" t="s">
        <v>63</v>
      </c>
      <c r="B4" s="37" t="s">
        <v>42</v>
      </c>
      <c r="C4" s="37" t="s">
        <v>1267</v>
      </c>
      <c r="D4" s="39" t="s">
        <v>1268</v>
      </c>
      <c r="E4" s="37" t="s">
        <v>216</v>
      </c>
      <c r="F4" s="65" t="s">
        <v>44</v>
      </c>
      <c r="G4" s="37" t="s">
        <v>1269</v>
      </c>
    </row>
    <row r="5" spans="1:7" ht="24.75" customHeight="1">
      <c r="A5" s="40"/>
      <c r="B5" s="37" t="s">
        <v>19</v>
      </c>
      <c r="C5" s="37"/>
      <c r="D5" s="38">
        <f>SUM(D6:D80)</f>
        <v>4221.030947999998</v>
      </c>
      <c r="E5" s="37"/>
      <c r="F5" s="37"/>
      <c r="G5" s="37"/>
    </row>
    <row r="6" spans="1:7" ht="18" customHeight="1">
      <c r="A6" s="40">
        <v>1</v>
      </c>
      <c r="B6" s="65"/>
      <c r="C6" s="40" t="s">
        <v>1344</v>
      </c>
      <c r="D6" s="47">
        <v>136.7660429999999</v>
      </c>
      <c r="E6" s="37"/>
      <c r="F6" s="66"/>
      <c r="G6" s="66"/>
    </row>
    <row r="7" spans="1:7" ht="18" customHeight="1">
      <c r="A7" s="40">
        <v>2</v>
      </c>
      <c r="B7" s="40"/>
      <c r="C7" s="40" t="s">
        <v>217</v>
      </c>
      <c r="D7" s="47">
        <v>18.831826</v>
      </c>
      <c r="E7" s="40"/>
      <c r="F7" s="66"/>
      <c r="G7" s="66"/>
    </row>
    <row r="8" spans="1:7" ht="18" customHeight="1">
      <c r="A8" s="48">
        <v>3</v>
      </c>
      <c r="B8" s="48" t="s">
        <v>245</v>
      </c>
      <c r="C8" s="40" t="s">
        <v>1345</v>
      </c>
      <c r="D8" s="67">
        <v>48.90957</v>
      </c>
      <c r="E8" s="40" t="s">
        <v>247</v>
      </c>
      <c r="F8" s="66"/>
      <c r="G8" s="66"/>
    </row>
    <row r="9" spans="1:7" ht="18" customHeight="1">
      <c r="A9" s="49"/>
      <c r="B9" s="49"/>
      <c r="C9" s="40" t="s">
        <v>1346</v>
      </c>
      <c r="D9" s="67">
        <v>25.57592</v>
      </c>
      <c r="E9" s="40" t="s">
        <v>247</v>
      </c>
      <c r="F9" s="66"/>
      <c r="G9" s="66"/>
    </row>
    <row r="10" spans="1:7" ht="28.5">
      <c r="A10" s="49"/>
      <c r="B10" s="49"/>
      <c r="C10" s="40" t="s">
        <v>1347</v>
      </c>
      <c r="D10" s="68">
        <v>0.015498</v>
      </c>
      <c r="E10" s="40" t="s">
        <v>247</v>
      </c>
      <c r="F10" s="66"/>
      <c r="G10" s="66"/>
    </row>
    <row r="11" spans="1:7" ht="16.5" customHeight="1">
      <c r="A11" s="50">
        <v>4</v>
      </c>
      <c r="B11" s="50" t="s">
        <v>257</v>
      </c>
      <c r="C11" s="40" t="s">
        <v>1348</v>
      </c>
      <c r="D11" s="67">
        <v>50.1</v>
      </c>
      <c r="E11" s="40" t="s">
        <v>259</v>
      </c>
      <c r="F11" s="66"/>
      <c r="G11" s="66"/>
    </row>
    <row r="12" spans="1:7" ht="16.5" customHeight="1">
      <c r="A12" s="54"/>
      <c r="B12" s="54"/>
      <c r="C12" s="40" t="s">
        <v>263</v>
      </c>
      <c r="D12" s="67">
        <v>1.97</v>
      </c>
      <c r="E12" s="40" t="s">
        <v>261</v>
      </c>
      <c r="F12" s="66"/>
      <c r="G12" s="66"/>
    </row>
    <row r="13" spans="1:7" ht="16.5" customHeight="1">
      <c r="A13" s="54"/>
      <c r="B13" s="54"/>
      <c r="C13" s="40" t="s">
        <v>1349</v>
      </c>
      <c r="D13" s="67">
        <v>1.857</v>
      </c>
      <c r="E13" s="40" t="s">
        <v>265</v>
      </c>
      <c r="F13" s="66"/>
      <c r="G13" s="66"/>
    </row>
    <row r="14" spans="1:7" ht="16.5" customHeight="1">
      <c r="A14" s="54"/>
      <c r="B14" s="54"/>
      <c r="C14" s="40" t="s">
        <v>267</v>
      </c>
      <c r="D14" s="67">
        <v>0.9</v>
      </c>
      <c r="E14" s="40" t="s">
        <v>268</v>
      </c>
      <c r="F14" s="66"/>
      <c r="G14" s="66"/>
    </row>
    <row r="15" spans="1:7" ht="16.5" customHeight="1">
      <c r="A15" s="54"/>
      <c r="B15" s="54"/>
      <c r="C15" s="40" t="s">
        <v>1346</v>
      </c>
      <c r="D15" s="67">
        <v>0.312781</v>
      </c>
      <c r="E15" s="40" t="s">
        <v>259</v>
      </c>
      <c r="F15" s="66"/>
      <c r="G15" s="66"/>
    </row>
    <row r="16" spans="1:7" ht="16.5" customHeight="1">
      <c r="A16" s="55"/>
      <c r="B16" s="55"/>
      <c r="C16" s="40" t="s">
        <v>267</v>
      </c>
      <c r="D16" s="67">
        <v>0.0081</v>
      </c>
      <c r="E16" s="40" t="s">
        <v>268</v>
      </c>
      <c r="F16" s="66"/>
      <c r="G16" s="66"/>
    </row>
    <row r="17" spans="1:7" ht="16.5" customHeight="1">
      <c r="A17" s="40">
        <v>5</v>
      </c>
      <c r="B17" s="40" t="s">
        <v>415</v>
      </c>
      <c r="C17" s="40" t="s">
        <v>1350</v>
      </c>
      <c r="D17" s="67">
        <v>0.1825</v>
      </c>
      <c r="E17" s="40" t="s">
        <v>435</v>
      </c>
      <c r="F17" s="66"/>
      <c r="G17" s="66"/>
    </row>
    <row r="18" spans="1:7" ht="16.5" customHeight="1">
      <c r="A18" s="48">
        <v>6</v>
      </c>
      <c r="B18" s="48" t="s">
        <v>574</v>
      </c>
      <c r="C18" s="40" t="s">
        <v>1351</v>
      </c>
      <c r="D18" s="67">
        <v>9.7462</v>
      </c>
      <c r="E18" s="40" t="s">
        <v>578</v>
      </c>
      <c r="F18" s="66"/>
      <c r="G18" s="66"/>
    </row>
    <row r="19" spans="1:7" ht="16.5" customHeight="1">
      <c r="A19" s="49"/>
      <c r="B19" s="49"/>
      <c r="C19" s="40" t="s">
        <v>1352</v>
      </c>
      <c r="D19" s="67">
        <v>33.68</v>
      </c>
      <c r="E19" s="40" t="s">
        <v>578</v>
      </c>
      <c r="F19" s="66"/>
      <c r="G19" s="66"/>
    </row>
    <row r="20" spans="1:7" ht="16.5" customHeight="1">
      <c r="A20" s="49"/>
      <c r="B20" s="49"/>
      <c r="C20" s="40" t="s">
        <v>1353</v>
      </c>
      <c r="D20" s="67">
        <v>25.733439999999998</v>
      </c>
      <c r="E20" s="40" t="s">
        <v>578</v>
      </c>
      <c r="F20" s="66"/>
      <c r="G20" s="66"/>
    </row>
    <row r="21" spans="1:7" ht="16.5" customHeight="1">
      <c r="A21" s="49"/>
      <c r="B21" s="49"/>
      <c r="C21" s="40" t="s">
        <v>1354</v>
      </c>
      <c r="D21" s="67">
        <v>3.622</v>
      </c>
      <c r="E21" s="40" t="s">
        <v>589</v>
      </c>
      <c r="F21" s="66"/>
      <c r="G21" s="66"/>
    </row>
    <row r="22" spans="1:7" ht="16.5" customHeight="1">
      <c r="A22" s="49"/>
      <c r="B22" s="49"/>
      <c r="C22" s="40" t="s">
        <v>1355</v>
      </c>
      <c r="D22" s="67">
        <v>0.285</v>
      </c>
      <c r="E22" s="40" t="s">
        <v>582</v>
      </c>
      <c r="F22" s="66"/>
      <c r="G22" s="66"/>
    </row>
    <row r="23" spans="1:7" ht="16.5" customHeight="1">
      <c r="A23" s="49"/>
      <c r="B23" s="49"/>
      <c r="C23" s="40" t="s">
        <v>1356</v>
      </c>
      <c r="D23" s="67">
        <v>0.0215</v>
      </c>
      <c r="E23" s="40" t="s">
        <v>612</v>
      </c>
      <c r="F23" s="66"/>
      <c r="G23" s="66"/>
    </row>
    <row r="24" spans="1:7" ht="18" customHeight="1">
      <c r="A24" s="49"/>
      <c r="B24" s="49"/>
      <c r="C24" s="40" t="s">
        <v>1357</v>
      </c>
      <c r="D24" s="67">
        <v>0.02012</v>
      </c>
      <c r="E24" s="40" t="s">
        <v>1358</v>
      </c>
      <c r="F24" s="66"/>
      <c r="G24" s="66"/>
    </row>
    <row r="25" spans="1:7" ht="18" customHeight="1">
      <c r="A25" s="55">
        <v>6</v>
      </c>
      <c r="B25" s="55" t="s">
        <v>574</v>
      </c>
      <c r="C25" s="40" t="s">
        <v>1359</v>
      </c>
      <c r="D25" s="69">
        <v>0.0017</v>
      </c>
      <c r="E25" s="40" t="s">
        <v>612</v>
      </c>
      <c r="F25" s="66"/>
      <c r="G25" s="66"/>
    </row>
    <row r="26" spans="1:7" ht="14.25">
      <c r="A26" s="50">
        <v>7</v>
      </c>
      <c r="B26" s="50" t="s">
        <v>47</v>
      </c>
      <c r="C26" s="40" t="s">
        <v>1360</v>
      </c>
      <c r="D26" s="67">
        <v>29.5561</v>
      </c>
      <c r="E26" s="40" t="s">
        <v>1284</v>
      </c>
      <c r="F26" s="66"/>
      <c r="G26" s="66"/>
    </row>
    <row r="27" spans="1:7" ht="14.25">
      <c r="A27" s="54"/>
      <c r="B27" s="54"/>
      <c r="C27" s="40" t="s">
        <v>1360</v>
      </c>
      <c r="D27" s="67">
        <v>14.4501</v>
      </c>
      <c r="E27" s="40" t="s">
        <v>1284</v>
      </c>
      <c r="F27" s="66"/>
      <c r="G27" s="66"/>
    </row>
    <row r="28" spans="1:7" ht="14.25">
      <c r="A28" s="54"/>
      <c r="B28" s="54"/>
      <c r="C28" s="40" t="s">
        <v>1361</v>
      </c>
      <c r="D28" s="67">
        <v>7.097</v>
      </c>
      <c r="E28" s="40" t="s">
        <v>646</v>
      </c>
      <c r="F28" s="66"/>
      <c r="G28" s="66"/>
    </row>
    <row r="29" spans="1:7" ht="14.25">
      <c r="A29" s="55"/>
      <c r="B29" s="55"/>
      <c r="C29" s="40" t="s">
        <v>1362</v>
      </c>
      <c r="D29" s="67">
        <v>2.49165</v>
      </c>
      <c r="E29" s="40" t="s">
        <v>1284</v>
      </c>
      <c r="F29" s="66"/>
      <c r="G29" s="66"/>
    </row>
    <row r="30" spans="1:7" ht="14.25">
      <c r="A30" s="40">
        <v>8</v>
      </c>
      <c r="B30" s="40" t="s">
        <v>660</v>
      </c>
      <c r="C30" s="40" t="s">
        <v>1363</v>
      </c>
      <c r="D30" s="67">
        <v>472.79</v>
      </c>
      <c r="E30" s="40" t="s">
        <v>664</v>
      </c>
      <c r="F30" s="66"/>
      <c r="G30" s="66"/>
    </row>
    <row r="31" spans="1:7" ht="14.25">
      <c r="A31" s="40"/>
      <c r="B31" s="40"/>
      <c r="C31" s="40" t="s">
        <v>1364</v>
      </c>
      <c r="D31" s="67">
        <v>2.914</v>
      </c>
      <c r="E31" s="40" t="s">
        <v>1365</v>
      </c>
      <c r="F31" s="66"/>
      <c r="G31" s="66"/>
    </row>
    <row r="32" spans="1:7" ht="14.25">
      <c r="A32" s="40">
        <v>9</v>
      </c>
      <c r="B32" s="40" t="s">
        <v>736</v>
      </c>
      <c r="C32" s="40" t="s">
        <v>1366</v>
      </c>
      <c r="D32" s="67">
        <v>660.52</v>
      </c>
      <c r="E32" s="40" t="s">
        <v>1290</v>
      </c>
      <c r="F32" s="66"/>
      <c r="G32" s="66"/>
    </row>
    <row r="33" spans="1:7" ht="14.25">
      <c r="A33" s="40"/>
      <c r="B33" s="40"/>
      <c r="C33" s="40" t="s">
        <v>1367</v>
      </c>
      <c r="D33" s="69">
        <v>0.004642</v>
      </c>
      <c r="E33" s="40" t="s">
        <v>750</v>
      </c>
      <c r="F33" s="66"/>
      <c r="G33" s="66"/>
    </row>
    <row r="34" spans="1:7" ht="14.25">
      <c r="A34" s="40">
        <v>10</v>
      </c>
      <c r="B34" s="40" t="s">
        <v>751</v>
      </c>
      <c r="C34" s="40" t="s">
        <v>759</v>
      </c>
      <c r="D34" s="67">
        <v>1.1248</v>
      </c>
      <c r="E34" s="40" t="s">
        <v>756</v>
      </c>
      <c r="F34" s="66"/>
      <c r="G34" s="66"/>
    </row>
    <row r="35" spans="1:7" ht="14.25">
      <c r="A35" s="40"/>
      <c r="B35" s="40"/>
      <c r="C35" s="40" t="s">
        <v>1368</v>
      </c>
      <c r="D35" s="67">
        <v>0.055</v>
      </c>
      <c r="E35" s="40" t="s">
        <v>756</v>
      </c>
      <c r="F35" s="66"/>
      <c r="G35" s="66"/>
    </row>
    <row r="36" spans="1:7" ht="14.25">
      <c r="A36" s="48">
        <v>11</v>
      </c>
      <c r="B36" s="48" t="s">
        <v>56</v>
      </c>
      <c r="C36" s="40" t="s">
        <v>779</v>
      </c>
      <c r="D36" s="67">
        <v>198.0375</v>
      </c>
      <c r="E36" s="40" t="s">
        <v>778</v>
      </c>
      <c r="F36" s="66"/>
      <c r="G36" s="66"/>
    </row>
    <row r="37" spans="1:7" ht="14.25">
      <c r="A37" s="49"/>
      <c r="B37" s="49"/>
      <c r="C37" s="40" t="s">
        <v>1369</v>
      </c>
      <c r="D37" s="67">
        <v>152.6</v>
      </c>
      <c r="E37" s="40" t="s">
        <v>833</v>
      </c>
      <c r="F37" s="66"/>
      <c r="G37" s="66"/>
    </row>
    <row r="38" spans="1:7" ht="14.25">
      <c r="A38" s="49"/>
      <c r="B38" s="49"/>
      <c r="C38" s="40" t="s">
        <v>779</v>
      </c>
      <c r="D38" s="67">
        <v>79</v>
      </c>
      <c r="E38" s="40" t="s">
        <v>778</v>
      </c>
      <c r="F38" s="66"/>
      <c r="G38" s="66"/>
    </row>
    <row r="39" spans="1:7" ht="14.25">
      <c r="A39" s="49"/>
      <c r="B39" s="49"/>
      <c r="C39" s="40" t="s">
        <v>1370</v>
      </c>
      <c r="D39" s="67">
        <v>54</v>
      </c>
      <c r="E39" s="40" t="s">
        <v>833</v>
      </c>
      <c r="F39" s="66"/>
      <c r="G39" s="66"/>
    </row>
    <row r="40" spans="1:7" ht="14.25">
      <c r="A40" s="49"/>
      <c r="B40" s="49"/>
      <c r="C40" s="40" t="s">
        <v>1371</v>
      </c>
      <c r="D40" s="67">
        <v>30</v>
      </c>
      <c r="E40" s="40" t="s">
        <v>833</v>
      </c>
      <c r="F40" s="66"/>
      <c r="G40" s="66"/>
    </row>
    <row r="41" spans="1:7" ht="14.25">
      <c r="A41" s="49"/>
      <c r="B41" s="49"/>
      <c r="C41" s="40" t="s">
        <v>1372</v>
      </c>
      <c r="D41" s="67">
        <v>14.55502</v>
      </c>
      <c r="E41" s="40" t="s">
        <v>833</v>
      </c>
      <c r="F41" s="66"/>
      <c r="G41" s="66"/>
    </row>
    <row r="42" spans="1:7" ht="14.25">
      <c r="A42" s="49"/>
      <c r="B42" s="49"/>
      <c r="C42" s="40" t="s">
        <v>1373</v>
      </c>
      <c r="D42" s="67">
        <v>11.553</v>
      </c>
      <c r="E42" s="40" t="s">
        <v>839</v>
      </c>
      <c r="F42" s="66"/>
      <c r="G42" s="66"/>
    </row>
    <row r="43" spans="1:7" ht="14.25">
      <c r="A43" s="49"/>
      <c r="B43" s="49"/>
      <c r="C43" s="40" t="s">
        <v>1374</v>
      </c>
      <c r="D43" s="67">
        <v>11.3828</v>
      </c>
      <c r="E43" s="40" t="s">
        <v>778</v>
      </c>
      <c r="F43" s="66"/>
      <c r="G43" s="66"/>
    </row>
    <row r="44" spans="1:7" ht="14.25">
      <c r="A44" s="49"/>
      <c r="B44" s="49"/>
      <c r="C44" s="40" t="s">
        <v>1375</v>
      </c>
      <c r="D44" s="67">
        <v>11</v>
      </c>
      <c r="E44" s="40" t="s">
        <v>839</v>
      </c>
      <c r="F44" s="66"/>
      <c r="G44" s="66"/>
    </row>
    <row r="45" spans="1:7" ht="14.25">
      <c r="A45" s="49"/>
      <c r="B45" s="49"/>
      <c r="C45" s="40" t="s">
        <v>1376</v>
      </c>
      <c r="D45" s="67">
        <v>11</v>
      </c>
      <c r="E45" s="40" t="s">
        <v>839</v>
      </c>
      <c r="F45" s="66"/>
      <c r="G45" s="66"/>
    </row>
    <row r="46" spans="1:7" ht="14.25">
      <c r="A46" s="49"/>
      <c r="B46" s="49"/>
      <c r="C46" s="40" t="s">
        <v>1377</v>
      </c>
      <c r="D46" s="67">
        <v>9.8875</v>
      </c>
      <c r="E46" s="40" t="s">
        <v>778</v>
      </c>
      <c r="F46" s="66"/>
      <c r="G46" s="66"/>
    </row>
    <row r="47" spans="1:7" ht="14.25">
      <c r="A47" s="49"/>
      <c r="B47" s="49"/>
      <c r="C47" s="40" t="s">
        <v>1372</v>
      </c>
      <c r="D47" s="67">
        <v>9</v>
      </c>
      <c r="E47" s="40" t="s">
        <v>833</v>
      </c>
      <c r="F47" s="66"/>
      <c r="G47" s="66"/>
    </row>
    <row r="48" spans="1:7" ht="14.25">
      <c r="A48" s="49"/>
      <c r="B48" s="49"/>
      <c r="C48" s="40" t="s">
        <v>1378</v>
      </c>
      <c r="D48" s="67">
        <v>8</v>
      </c>
      <c r="E48" s="40" t="s">
        <v>778</v>
      </c>
      <c r="F48" s="66"/>
      <c r="G48" s="66"/>
    </row>
    <row r="49" spans="1:7" ht="14.25">
      <c r="A49" s="49">
        <v>11</v>
      </c>
      <c r="B49" s="49" t="s">
        <v>56</v>
      </c>
      <c r="C49" s="40" t="s">
        <v>1379</v>
      </c>
      <c r="D49" s="67">
        <v>6.4</v>
      </c>
      <c r="E49" s="40" t="s">
        <v>778</v>
      </c>
      <c r="F49" s="66"/>
      <c r="G49" s="66"/>
    </row>
    <row r="50" spans="1:7" ht="14.25">
      <c r="A50" s="49"/>
      <c r="B50" s="49"/>
      <c r="C50" s="40" t="s">
        <v>1380</v>
      </c>
      <c r="D50" s="67">
        <v>6</v>
      </c>
      <c r="E50" s="40" t="s">
        <v>778</v>
      </c>
      <c r="F50" s="66"/>
      <c r="G50" s="66"/>
    </row>
    <row r="51" spans="1:7" ht="14.25">
      <c r="A51" s="49"/>
      <c r="B51" s="49"/>
      <c r="C51" s="40" t="s">
        <v>1381</v>
      </c>
      <c r="D51" s="67">
        <v>3.236</v>
      </c>
      <c r="E51" s="40" t="s">
        <v>839</v>
      </c>
      <c r="F51" s="66"/>
      <c r="G51" s="66"/>
    </row>
    <row r="52" spans="1:7" ht="14.25">
      <c r="A52" s="49"/>
      <c r="B52" s="49"/>
      <c r="C52" s="40" t="s">
        <v>1382</v>
      </c>
      <c r="D52" s="67">
        <v>3.08055</v>
      </c>
      <c r="E52" s="40" t="s">
        <v>306</v>
      </c>
      <c r="F52" s="66"/>
      <c r="G52" s="66"/>
    </row>
    <row r="53" spans="1:7" ht="14.25">
      <c r="A53" s="49"/>
      <c r="B53" s="49"/>
      <c r="C53" s="40" t="s">
        <v>1383</v>
      </c>
      <c r="D53" s="67">
        <v>0.42</v>
      </c>
      <c r="E53" s="40" t="s">
        <v>835</v>
      </c>
      <c r="F53" s="66"/>
      <c r="G53" s="66"/>
    </row>
    <row r="54" spans="1:7" ht="14.25">
      <c r="A54" s="53"/>
      <c r="B54" s="53"/>
      <c r="C54" s="40" t="s">
        <v>1384</v>
      </c>
      <c r="D54" s="67">
        <v>0.069838</v>
      </c>
      <c r="E54" s="40" t="s">
        <v>786</v>
      </c>
      <c r="F54" s="66"/>
      <c r="G54" s="66"/>
    </row>
    <row r="55" spans="1:7" ht="14.25">
      <c r="A55" s="40">
        <v>12</v>
      </c>
      <c r="B55" s="40" t="s">
        <v>886</v>
      </c>
      <c r="C55" s="40" t="s">
        <v>1300</v>
      </c>
      <c r="D55" s="67">
        <v>5</v>
      </c>
      <c r="E55" s="40" t="s">
        <v>833</v>
      </c>
      <c r="F55" s="66"/>
      <c r="G55" s="66"/>
    </row>
    <row r="56" spans="1:7" ht="14.25">
      <c r="A56" s="50">
        <v>13</v>
      </c>
      <c r="B56" s="50" t="s">
        <v>50</v>
      </c>
      <c r="C56" s="40" t="s">
        <v>1385</v>
      </c>
      <c r="D56" s="67">
        <v>102.945</v>
      </c>
      <c r="E56" s="40" t="s">
        <v>941</v>
      </c>
      <c r="F56" s="66"/>
      <c r="G56" s="66"/>
    </row>
    <row r="57" spans="1:7" ht="14.25">
      <c r="A57" s="54"/>
      <c r="B57" s="54"/>
      <c r="C57" s="40" t="s">
        <v>1385</v>
      </c>
      <c r="D57" s="67">
        <v>33.5373</v>
      </c>
      <c r="E57" s="40" t="s">
        <v>941</v>
      </c>
      <c r="F57" s="66"/>
      <c r="G57" s="66"/>
    </row>
    <row r="58" spans="1:7" ht="14.25">
      <c r="A58" s="54"/>
      <c r="B58" s="54"/>
      <c r="C58" s="40" t="s">
        <v>1386</v>
      </c>
      <c r="D58" s="67">
        <v>5.303575</v>
      </c>
      <c r="E58" s="40" t="s">
        <v>951</v>
      </c>
      <c r="F58" s="66"/>
      <c r="G58" s="66"/>
    </row>
    <row r="59" spans="1:7" ht="14.25">
      <c r="A59" s="54"/>
      <c r="B59" s="54"/>
      <c r="C59" s="40" t="s">
        <v>1387</v>
      </c>
      <c r="D59" s="67">
        <v>0.3655</v>
      </c>
      <c r="E59" s="40" t="s">
        <v>951</v>
      </c>
      <c r="F59" s="66"/>
      <c r="G59" s="66"/>
    </row>
    <row r="60" spans="1:7" ht="14.25">
      <c r="A60" s="54"/>
      <c r="B60" s="54"/>
      <c r="C60" s="40" t="s">
        <v>1388</v>
      </c>
      <c r="D60" s="67">
        <v>0.2465</v>
      </c>
      <c r="E60" s="40" t="s">
        <v>951</v>
      </c>
      <c r="F60" s="66"/>
      <c r="G60" s="66"/>
    </row>
    <row r="61" spans="1:7" ht="14.25">
      <c r="A61" s="55"/>
      <c r="B61" s="55"/>
      <c r="C61" s="40" t="s">
        <v>1389</v>
      </c>
      <c r="D61" s="69">
        <v>0.003668</v>
      </c>
      <c r="E61" s="40" t="s">
        <v>951</v>
      </c>
      <c r="F61" s="66"/>
      <c r="G61" s="66"/>
    </row>
    <row r="62" spans="1:7" ht="14.25">
      <c r="A62" s="40">
        <v>14</v>
      </c>
      <c r="B62" s="40" t="s">
        <v>1390</v>
      </c>
      <c r="C62" s="40" t="s">
        <v>1391</v>
      </c>
      <c r="D62" s="67">
        <v>12</v>
      </c>
      <c r="E62" s="40" t="s">
        <v>1392</v>
      </c>
      <c r="F62" s="66"/>
      <c r="G62" s="66"/>
    </row>
    <row r="63" spans="1:7" ht="14.25">
      <c r="A63" s="40"/>
      <c r="B63" s="40"/>
      <c r="C63" s="40" t="s">
        <v>1391</v>
      </c>
      <c r="D63" s="67">
        <v>10.983</v>
      </c>
      <c r="E63" s="40" t="s">
        <v>1392</v>
      </c>
      <c r="F63" s="66"/>
      <c r="G63" s="66"/>
    </row>
    <row r="64" spans="1:7" ht="14.25">
      <c r="A64" s="40">
        <v>15</v>
      </c>
      <c r="B64" s="40" t="s">
        <v>994</v>
      </c>
      <c r="C64" s="40" t="s">
        <v>1393</v>
      </c>
      <c r="D64" s="67">
        <v>3</v>
      </c>
      <c r="E64" s="40" t="s">
        <v>1394</v>
      </c>
      <c r="F64" s="66"/>
      <c r="G64" s="66"/>
    </row>
    <row r="65" spans="1:7" ht="14.25">
      <c r="A65" s="40"/>
      <c r="B65" s="40"/>
      <c r="C65" s="40" t="s">
        <v>1395</v>
      </c>
      <c r="D65" s="67">
        <v>0.4916</v>
      </c>
      <c r="E65" s="40" t="s">
        <v>1396</v>
      </c>
      <c r="F65" s="66"/>
      <c r="G65" s="66"/>
    </row>
    <row r="66" spans="1:7" ht="14.25">
      <c r="A66" s="40">
        <v>16</v>
      </c>
      <c r="B66" s="40" t="s">
        <v>1397</v>
      </c>
      <c r="C66" s="40" t="s">
        <v>1398</v>
      </c>
      <c r="D66" s="67">
        <v>0.205</v>
      </c>
      <c r="E66" s="40" t="s">
        <v>1034</v>
      </c>
      <c r="F66" s="66"/>
      <c r="G66" s="66"/>
    </row>
    <row r="67" spans="1:7" ht="14.25">
      <c r="A67" s="40">
        <v>17</v>
      </c>
      <c r="B67" s="40" t="s">
        <v>1046</v>
      </c>
      <c r="C67" s="40" t="s">
        <v>1048</v>
      </c>
      <c r="D67" s="67">
        <v>0.1031</v>
      </c>
      <c r="E67" s="40" t="s">
        <v>390</v>
      </c>
      <c r="F67" s="66"/>
      <c r="G67" s="66"/>
    </row>
    <row r="68" spans="1:7" ht="14.25">
      <c r="A68" s="48">
        <v>18</v>
      </c>
      <c r="B68" s="48" t="s">
        <v>1050</v>
      </c>
      <c r="C68" s="40" t="s">
        <v>1399</v>
      </c>
      <c r="D68" s="67">
        <v>1383.176327</v>
      </c>
      <c r="E68" s="40" t="s">
        <v>668</v>
      </c>
      <c r="F68" s="66"/>
      <c r="G68" s="66"/>
    </row>
    <row r="69" spans="1:7" ht="14.25">
      <c r="A69" s="49"/>
      <c r="B69" s="49"/>
      <c r="C69" s="40" t="s">
        <v>1400</v>
      </c>
      <c r="D69" s="67">
        <v>175.934257</v>
      </c>
      <c r="E69" s="40" t="s">
        <v>668</v>
      </c>
      <c r="F69" s="66"/>
      <c r="G69" s="66"/>
    </row>
    <row r="70" spans="1:7" ht="14.25">
      <c r="A70" s="49"/>
      <c r="B70" s="49"/>
      <c r="C70" s="40" t="s">
        <v>1401</v>
      </c>
      <c r="D70" s="67">
        <v>85.8</v>
      </c>
      <c r="E70" s="40" t="s">
        <v>668</v>
      </c>
      <c r="F70" s="66"/>
      <c r="G70" s="66"/>
    </row>
    <row r="71" spans="1:7" ht="14.25">
      <c r="A71" s="49"/>
      <c r="B71" s="49"/>
      <c r="C71" s="40" t="s">
        <v>1402</v>
      </c>
      <c r="D71" s="67">
        <v>48</v>
      </c>
      <c r="E71" s="40" t="s">
        <v>668</v>
      </c>
      <c r="F71" s="66"/>
      <c r="G71" s="66"/>
    </row>
    <row r="72" spans="1:7" ht="14.25">
      <c r="A72" s="53"/>
      <c r="B72" s="53"/>
      <c r="C72" s="40" t="s">
        <v>1403</v>
      </c>
      <c r="D72" s="67">
        <v>47.16</v>
      </c>
      <c r="E72" s="40" t="s">
        <v>668</v>
      </c>
      <c r="F72" s="66"/>
      <c r="G72" s="66"/>
    </row>
    <row r="73" spans="1:7" ht="14.25">
      <c r="A73" s="40">
        <v>18</v>
      </c>
      <c r="B73" s="40" t="s">
        <v>1050</v>
      </c>
      <c r="C73" s="40" t="s">
        <v>1404</v>
      </c>
      <c r="D73" s="67">
        <v>0.7</v>
      </c>
      <c r="E73" s="40" t="s">
        <v>668</v>
      </c>
      <c r="F73" s="66"/>
      <c r="G73" s="66"/>
    </row>
    <row r="74" spans="1:7" ht="14.25">
      <c r="A74" s="40">
        <v>19</v>
      </c>
      <c r="B74" s="40" t="s">
        <v>1187</v>
      </c>
      <c r="C74" s="40" t="s">
        <v>1331</v>
      </c>
      <c r="D74" s="67">
        <v>12</v>
      </c>
      <c r="E74" s="40" t="s">
        <v>1329</v>
      </c>
      <c r="F74" s="66"/>
      <c r="G74" s="66"/>
    </row>
    <row r="75" spans="1:7" ht="14.25">
      <c r="A75" s="50">
        <v>20</v>
      </c>
      <c r="B75" s="50" t="s">
        <v>1194</v>
      </c>
      <c r="C75" s="40" t="s">
        <v>1405</v>
      </c>
      <c r="D75" s="67">
        <v>110</v>
      </c>
      <c r="E75" s="40" t="s">
        <v>688</v>
      </c>
      <c r="F75" s="66"/>
      <c r="G75" s="66"/>
    </row>
    <row r="76" spans="1:7" ht="14.25">
      <c r="A76" s="54"/>
      <c r="B76" s="54"/>
      <c r="C76" s="40" t="s">
        <v>1406</v>
      </c>
      <c r="D76" s="67">
        <v>10.5</v>
      </c>
      <c r="E76" s="40" t="s">
        <v>688</v>
      </c>
      <c r="F76" s="66"/>
      <c r="G76" s="66"/>
    </row>
    <row r="77" spans="1:7" ht="14.25">
      <c r="A77" s="55"/>
      <c r="B77" s="55"/>
      <c r="C77" s="40" t="s">
        <v>1407</v>
      </c>
      <c r="D77" s="70">
        <v>0.00035</v>
      </c>
      <c r="E77" s="40" t="s">
        <v>688</v>
      </c>
      <c r="F77" s="66"/>
      <c r="G77" s="66"/>
    </row>
    <row r="78" spans="1:7" ht="14.25">
      <c r="A78" s="40">
        <v>21</v>
      </c>
      <c r="B78" s="40" t="s">
        <v>1197</v>
      </c>
      <c r="C78" s="40" t="s">
        <v>1408</v>
      </c>
      <c r="D78" s="67">
        <v>0.881073</v>
      </c>
      <c r="E78" s="40" t="s">
        <v>1329</v>
      </c>
      <c r="F78" s="66"/>
      <c r="G78" s="66"/>
    </row>
    <row r="79" spans="1:7" ht="14.25">
      <c r="A79" s="50">
        <v>22</v>
      </c>
      <c r="B79" s="50" t="s">
        <v>1219</v>
      </c>
      <c r="C79" s="40" t="s">
        <v>1409</v>
      </c>
      <c r="D79" s="67">
        <v>3.78</v>
      </c>
      <c r="E79" s="40" t="s">
        <v>1221</v>
      </c>
      <c r="F79" s="66"/>
      <c r="G79" s="66"/>
    </row>
    <row r="80" spans="1:7" ht="14.25">
      <c r="A80" s="55"/>
      <c r="B80" s="55"/>
      <c r="C80" s="40" t="s">
        <v>1410</v>
      </c>
      <c r="D80" s="67">
        <v>0.15</v>
      </c>
      <c r="E80" s="40" t="s">
        <v>1221</v>
      </c>
      <c r="F80" s="66"/>
      <c r="G80" s="66"/>
    </row>
  </sheetData>
  <sheetProtection/>
  <autoFilter ref="A5:J80"/>
  <mergeCells count="33">
    <mergeCell ref="A1:C1"/>
    <mergeCell ref="A2:E2"/>
    <mergeCell ref="A3:C3"/>
    <mergeCell ref="A8:A10"/>
    <mergeCell ref="A11:A16"/>
    <mergeCell ref="A18:A24"/>
    <mergeCell ref="A26:A29"/>
    <mergeCell ref="A30:A31"/>
    <mergeCell ref="A32:A33"/>
    <mergeCell ref="A34:A35"/>
    <mergeCell ref="A36:A48"/>
    <mergeCell ref="A49:A54"/>
    <mergeCell ref="A56:A61"/>
    <mergeCell ref="A62:A63"/>
    <mergeCell ref="A64:A65"/>
    <mergeCell ref="A68:A72"/>
    <mergeCell ref="A75:A77"/>
    <mergeCell ref="A79:A80"/>
    <mergeCell ref="B8:B10"/>
    <mergeCell ref="B11:B16"/>
    <mergeCell ref="B18:B24"/>
    <mergeCell ref="B26:B29"/>
    <mergeCell ref="B30:B31"/>
    <mergeCell ref="B32:B33"/>
    <mergeCell ref="B34:B35"/>
    <mergeCell ref="B36:B48"/>
    <mergeCell ref="B49:B54"/>
    <mergeCell ref="B56:B61"/>
    <mergeCell ref="B62:B63"/>
    <mergeCell ref="B64:B65"/>
    <mergeCell ref="B68:B72"/>
    <mergeCell ref="B75:B77"/>
    <mergeCell ref="B79:B80"/>
  </mergeCells>
  <printOptions/>
  <pageMargins left="1.0625" right="0.75" top="0.59" bottom="0.59" header="0.51" footer="0.5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2021-12-26T23:40:00Z</cp:lastPrinted>
  <dcterms:created xsi:type="dcterms:W3CDTF">2020-07-16T00:12:42Z</dcterms:created>
  <dcterms:modified xsi:type="dcterms:W3CDTF">2024-01-25T01:29:31Z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B87F7005F9BC4E7ABD20A67EB074F3D9</vt:lpwstr>
  </property>
</Properties>
</file>